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Gatilho'!$J$1:$O$167</definedName>
    <definedName name="beta">[1]grav!$I$3</definedName>
    <definedName name="eta">[1]grav!$I$2</definedName>
    <definedName name="intra">[1]grav!$Q$2</definedName>
  </definedNames>
  <calcPr calcId="145621" calcOnSave="0"/>
</workbook>
</file>

<file path=xl/calcChain.xml><?xml version="1.0" encoding="utf-8"?>
<calcChain xmlns="http://schemas.openxmlformats.org/spreadsheetml/2006/main">
  <c r="B58" i="2" l="1"/>
  <c r="B59" i="2"/>
  <c r="B60" i="2"/>
  <c r="AE58" i="1" l="1"/>
  <c r="AH58" i="1" s="1"/>
  <c r="AF58" i="1"/>
  <c r="AG58" i="1"/>
  <c r="AE59" i="1"/>
  <c r="AH59" i="1" s="1"/>
  <c r="AF59" i="1"/>
  <c r="AG59" i="1"/>
  <c r="AI59" i="1"/>
  <c r="AE60" i="1"/>
  <c r="AH60" i="1" s="1"/>
  <c r="AF60" i="1"/>
  <c r="AG60" i="1"/>
  <c r="AI60" i="1"/>
  <c r="Q167" i="1"/>
  <c r="Q168" i="1"/>
  <c r="Q169" i="1"/>
  <c r="Q170" i="1"/>
  <c r="Q171" i="1"/>
  <c r="Q172" i="1"/>
  <c r="AI58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2" i="1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F57" i="1"/>
  <c r="AE57" i="1"/>
  <c r="AI57" i="1" s="1"/>
  <c r="AF56" i="1"/>
  <c r="AE56" i="1"/>
  <c r="AI56" i="1" s="1"/>
  <c r="AF55" i="1"/>
  <c r="AE55" i="1"/>
  <c r="AH55" i="1" s="1"/>
  <c r="AF54" i="1"/>
  <c r="AE54" i="1"/>
  <c r="AH54" i="1" s="1"/>
  <c r="AF53" i="1"/>
  <c r="AE53" i="1"/>
  <c r="AI53" i="1" s="1"/>
  <c r="AF52" i="1"/>
  <c r="AE52" i="1"/>
  <c r="AI52" i="1" s="1"/>
  <c r="AF51" i="1"/>
  <c r="AE51" i="1"/>
  <c r="AI51" i="1" s="1"/>
  <c r="AF50" i="1"/>
  <c r="AE50" i="1"/>
  <c r="AG50" i="1" s="1"/>
  <c r="AF49" i="1"/>
  <c r="AE49" i="1"/>
  <c r="AH49" i="1" s="1"/>
  <c r="AF48" i="1"/>
  <c r="AE48" i="1"/>
  <c r="AI48" i="1" s="1"/>
  <c r="AF47" i="1"/>
  <c r="AE47" i="1"/>
  <c r="AI47" i="1" s="1"/>
  <c r="AF46" i="1"/>
  <c r="AE46" i="1"/>
  <c r="AG46" i="1" s="1"/>
  <c r="AF45" i="1"/>
  <c r="AE45" i="1"/>
  <c r="AG45" i="1" s="1"/>
  <c r="AF44" i="1"/>
  <c r="AE44" i="1"/>
  <c r="AH44" i="1" s="1"/>
  <c r="AF43" i="1"/>
  <c r="AE43" i="1"/>
  <c r="AG43" i="1" s="1"/>
  <c r="AF42" i="1"/>
  <c r="AE42" i="1"/>
  <c r="AG42" i="1" s="1"/>
  <c r="AF41" i="1"/>
  <c r="AE41" i="1"/>
  <c r="AI41" i="1" s="1"/>
  <c r="AF40" i="1"/>
  <c r="AE40" i="1"/>
  <c r="AG40" i="1" s="1"/>
  <c r="AF39" i="1"/>
  <c r="AE39" i="1"/>
  <c r="AI39" i="1" s="1"/>
  <c r="AF38" i="1"/>
  <c r="AE38" i="1"/>
  <c r="AG38" i="1" s="1"/>
  <c r="AF37" i="1"/>
  <c r="AE37" i="1"/>
  <c r="AH37" i="1" s="1"/>
  <c r="AF36" i="1"/>
  <c r="AE36" i="1"/>
  <c r="AF35" i="1"/>
  <c r="AE35" i="1"/>
  <c r="AH35" i="1" s="1"/>
  <c r="AF34" i="1"/>
  <c r="AE34" i="1"/>
  <c r="AF33" i="1"/>
  <c r="AE33" i="1"/>
  <c r="AH33" i="1" s="1"/>
  <c r="AF32" i="1"/>
  <c r="AE32" i="1"/>
  <c r="AF31" i="1"/>
  <c r="AE31" i="1"/>
  <c r="AH31" i="1" s="1"/>
  <c r="AF30" i="1"/>
  <c r="AE30" i="1"/>
  <c r="AI30" i="1" s="1"/>
  <c r="AF29" i="1"/>
  <c r="AE29" i="1"/>
  <c r="AH29" i="1" s="1"/>
  <c r="AF28" i="1"/>
  <c r="AE28" i="1"/>
  <c r="AH28" i="1" s="1"/>
  <c r="AF27" i="1"/>
  <c r="AE27" i="1"/>
  <c r="AH27" i="1" s="1"/>
  <c r="AF26" i="1"/>
  <c r="AE26" i="1"/>
  <c r="AI26" i="1" s="1"/>
  <c r="AF25" i="1"/>
  <c r="AE25" i="1"/>
  <c r="AI25" i="1" s="1"/>
  <c r="AF24" i="1"/>
  <c r="AE24" i="1"/>
  <c r="AH24" i="1" s="1"/>
  <c r="AF23" i="1"/>
  <c r="AE23" i="1"/>
  <c r="AI23" i="1" s="1"/>
  <c r="AF22" i="1"/>
  <c r="AE22" i="1"/>
  <c r="AG22" i="1" s="1"/>
  <c r="AF21" i="1"/>
  <c r="AE21" i="1"/>
  <c r="AH21" i="1" s="1"/>
  <c r="AF20" i="1"/>
  <c r="AE20" i="1"/>
  <c r="AG20" i="1" s="1"/>
  <c r="AF19" i="1"/>
  <c r="AE19" i="1"/>
  <c r="AG19" i="1" s="1"/>
  <c r="AF18" i="1"/>
  <c r="AE18" i="1"/>
  <c r="AG18" i="1" s="1"/>
  <c r="AF17" i="1"/>
  <c r="AE17" i="1"/>
  <c r="AG17" i="1" s="1"/>
  <c r="AF16" i="1"/>
  <c r="AE16" i="1"/>
  <c r="AG16" i="1" s="1"/>
  <c r="AF15" i="1"/>
  <c r="AE15" i="1"/>
  <c r="AH15" i="1" s="1"/>
  <c r="AF14" i="1"/>
  <c r="AE14" i="1"/>
  <c r="AH14" i="1" s="1"/>
  <c r="AF13" i="1"/>
  <c r="AE13" i="1"/>
  <c r="AH13" i="1" s="1"/>
  <c r="AF12" i="1"/>
  <c r="AE12" i="1"/>
  <c r="AH12" i="1" s="1"/>
  <c r="AF11" i="1"/>
  <c r="AE11" i="1"/>
  <c r="AI11" i="1" s="1"/>
  <c r="AF10" i="1"/>
  <c r="AE10" i="1"/>
  <c r="AG10" i="1" s="1"/>
  <c r="AF9" i="1"/>
  <c r="AE9" i="1"/>
  <c r="AG9" i="1" s="1"/>
  <c r="AF8" i="1"/>
  <c r="AE8" i="1"/>
  <c r="AI8" i="1" s="1"/>
  <c r="AF7" i="1"/>
  <c r="AE7" i="1"/>
  <c r="AI7" i="1" s="1"/>
  <c r="AF6" i="1"/>
  <c r="AE6" i="1"/>
  <c r="AI6" i="1" s="1"/>
  <c r="AF5" i="1"/>
  <c r="AE5" i="1"/>
  <c r="AI5" i="1" s="1"/>
  <c r="AF4" i="1"/>
  <c r="AE4" i="1"/>
  <c r="AI4" i="1" s="1"/>
  <c r="AF3" i="1"/>
  <c r="AE3" i="1"/>
  <c r="AG3" i="1" s="1"/>
  <c r="AF2" i="1"/>
  <c r="AE2" i="1"/>
  <c r="AI2" i="1" s="1"/>
  <c r="AI32" i="1"/>
  <c r="AG6" i="1"/>
  <c r="AH38" i="1"/>
  <c r="AH36" i="1"/>
  <c r="AH20" i="1"/>
  <c r="AG28" i="1"/>
  <c r="AG12" i="1"/>
  <c r="AI20" i="1"/>
  <c r="AH10" i="1"/>
  <c r="AI12" i="1"/>
  <c r="AG2" i="1"/>
  <c r="AH2" i="1"/>
  <c r="AG26" i="1"/>
  <c r="AG30" i="1"/>
  <c r="AH16" i="1"/>
  <c r="AI36" i="1"/>
  <c r="AG44" i="1"/>
  <c r="AH40" i="1"/>
  <c r="AG48" i="1"/>
  <c r="AI50" i="1"/>
  <c r="AG52" i="1"/>
  <c r="AH56" i="1"/>
  <c r="AG32" i="1" l="1"/>
  <c r="DF5" i="1"/>
  <c r="DJ5" i="1"/>
  <c r="DN5" i="1"/>
  <c r="DR5" i="1"/>
  <c r="DV5" i="1"/>
  <c r="DZ5" i="1"/>
  <c r="DE6" i="1"/>
  <c r="DI6" i="1"/>
  <c r="DM6" i="1"/>
  <c r="DQ6" i="1"/>
  <c r="DU6" i="1"/>
  <c r="DY6" i="1"/>
  <c r="DD7" i="1"/>
  <c r="DH7" i="1"/>
  <c r="DL7" i="1"/>
  <c r="DP7" i="1"/>
  <c r="DT7" i="1"/>
  <c r="DX7" i="1"/>
  <c r="EB7" i="1"/>
  <c r="DG8" i="1"/>
  <c r="DK8" i="1"/>
  <c r="DO8" i="1"/>
  <c r="DS8" i="1"/>
  <c r="DW8" i="1"/>
  <c r="EA8" i="1"/>
  <c r="DF9" i="1"/>
  <c r="DJ9" i="1"/>
  <c r="DN9" i="1"/>
  <c r="DR9" i="1"/>
  <c r="DV9" i="1"/>
  <c r="DZ9" i="1"/>
  <c r="DE10" i="1"/>
  <c r="DI10" i="1"/>
  <c r="DM10" i="1"/>
  <c r="DQ10" i="1"/>
  <c r="DU10" i="1"/>
  <c r="DY10" i="1"/>
  <c r="DD11" i="1"/>
  <c r="DH11" i="1"/>
  <c r="DL11" i="1"/>
  <c r="DP11" i="1"/>
  <c r="DT11" i="1"/>
  <c r="DX11" i="1"/>
  <c r="EB11" i="1"/>
  <c r="DG12" i="1"/>
  <c r="DK12" i="1"/>
  <c r="DO12" i="1"/>
  <c r="DS12" i="1"/>
  <c r="DW12" i="1"/>
  <c r="EA12" i="1"/>
  <c r="DF13" i="1"/>
  <c r="DJ13" i="1"/>
  <c r="DN13" i="1"/>
  <c r="DR13" i="1"/>
  <c r="DV13" i="1"/>
  <c r="DZ13" i="1"/>
  <c r="DE14" i="1"/>
  <c r="DI14" i="1"/>
  <c r="DM14" i="1"/>
  <c r="DQ14" i="1"/>
  <c r="DU14" i="1"/>
  <c r="DY14" i="1"/>
  <c r="DD15" i="1"/>
  <c r="DH15" i="1"/>
  <c r="DL15" i="1"/>
  <c r="DP15" i="1"/>
  <c r="DT15" i="1"/>
  <c r="DX15" i="1"/>
  <c r="EB15" i="1"/>
  <c r="DG16" i="1"/>
  <c r="DG5" i="1"/>
  <c r="DK5" i="1"/>
  <c r="DO5" i="1"/>
  <c r="DS5" i="1"/>
  <c r="DW5" i="1"/>
  <c r="EA5" i="1"/>
  <c r="DF6" i="1"/>
  <c r="DJ6" i="1"/>
  <c r="DN6" i="1"/>
  <c r="DR6" i="1"/>
  <c r="DV6" i="1"/>
  <c r="DZ6" i="1"/>
  <c r="DE7" i="1"/>
  <c r="DI7" i="1"/>
  <c r="DM7" i="1"/>
  <c r="DQ7" i="1"/>
  <c r="DU7" i="1"/>
  <c r="DY7" i="1"/>
  <c r="DD8" i="1"/>
  <c r="DH8" i="1"/>
  <c r="DL8" i="1"/>
  <c r="DP8" i="1"/>
  <c r="DT8" i="1"/>
  <c r="DX8" i="1"/>
  <c r="EB8" i="1"/>
  <c r="DG9" i="1"/>
  <c r="DK9" i="1"/>
  <c r="DO9" i="1"/>
  <c r="DS9" i="1"/>
  <c r="DW9" i="1"/>
  <c r="EA9" i="1"/>
  <c r="DF10" i="1"/>
  <c r="DJ10" i="1"/>
  <c r="DN10" i="1"/>
  <c r="DR10" i="1"/>
  <c r="DV10" i="1"/>
  <c r="DZ10" i="1"/>
  <c r="DE11" i="1"/>
  <c r="DI11" i="1"/>
  <c r="DM11" i="1"/>
  <c r="DQ11" i="1"/>
  <c r="DU11" i="1"/>
  <c r="DY11" i="1"/>
  <c r="DD12" i="1"/>
  <c r="DH12" i="1"/>
  <c r="DL12" i="1"/>
  <c r="DP12" i="1"/>
  <c r="DT12" i="1"/>
  <c r="DX12" i="1"/>
  <c r="EB12" i="1"/>
  <c r="DG13" i="1"/>
  <c r="DK13" i="1"/>
  <c r="DO13" i="1"/>
  <c r="DS13" i="1"/>
  <c r="DW13" i="1"/>
  <c r="EA13" i="1"/>
  <c r="DF14" i="1"/>
  <c r="DJ14" i="1"/>
  <c r="DN14" i="1"/>
  <c r="DR14" i="1"/>
  <c r="DV14" i="1"/>
  <c r="DZ14" i="1"/>
  <c r="DE15" i="1"/>
  <c r="DI15" i="1"/>
  <c r="DM15" i="1"/>
  <c r="DQ15" i="1"/>
  <c r="DU15" i="1"/>
  <c r="DY15" i="1"/>
  <c r="DD16" i="1"/>
  <c r="DH16" i="1"/>
  <c r="DD5" i="1"/>
  <c r="DL5" i="1"/>
  <c r="DT5" i="1"/>
  <c r="EB5" i="1"/>
  <c r="DK6" i="1"/>
  <c r="DS6" i="1"/>
  <c r="EA6" i="1"/>
  <c r="DJ7" i="1"/>
  <c r="DR7" i="1"/>
  <c r="DZ7" i="1"/>
  <c r="DI8" i="1"/>
  <c r="DQ8" i="1"/>
  <c r="DY8" i="1"/>
  <c r="DH9" i="1"/>
  <c r="DP9" i="1"/>
  <c r="DX9" i="1"/>
  <c r="DG10" i="1"/>
  <c r="DO10" i="1"/>
  <c r="DW10" i="1"/>
  <c r="DF11" i="1"/>
  <c r="DN11" i="1"/>
  <c r="DV11" i="1"/>
  <c r="DE12" i="1"/>
  <c r="DM12" i="1"/>
  <c r="DU12" i="1"/>
  <c r="DD13" i="1"/>
  <c r="DL13" i="1"/>
  <c r="DT13" i="1"/>
  <c r="EB13" i="1"/>
  <c r="DK14" i="1"/>
  <c r="DS14" i="1"/>
  <c r="EA14" i="1"/>
  <c r="DJ15" i="1"/>
  <c r="DR15" i="1"/>
  <c r="DZ15" i="1"/>
  <c r="DI16" i="1"/>
  <c r="DM16" i="1"/>
  <c r="DQ16" i="1"/>
  <c r="DU16" i="1"/>
  <c r="DY16" i="1"/>
  <c r="DD17" i="1"/>
  <c r="DH17" i="1"/>
  <c r="DL17" i="1"/>
  <c r="DP17" i="1"/>
  <c r="DT17" i="1"/>
  <c r="DX17" i="1"/>
  <c r="EB17" i="1"/>
  <c r="DG18" i="1"/>
  <c r="DK18" i="1"/>
  <c r="DO18" i="1"/>
  <c r="DS18" i="1"/>
  <c r="DW18" i="1"/>
  <c r="EA18" i="1"/>
  <c r="DF19" i="1"/>
  <c r="DJ19" i="1"/>
  <c r="DN19" i="1"/>
  <c r="DR19" i="1"/>
  <c r="DV19" i="1"/>
  <c r="DZ19" i="1"/>
  <c r="DE20" i="1"/>
  <c r="DI20" i="1"/>
  <c r="DM20" i="1"/>
  <c r="DQ20" i="1"/>
  <c r="DU20" i="1"/>
  <c r="DY20" i="1"/>
  <c r="DD21" i="1"/>
  <c r="DH21" i="1"/>
  <c r="DL21" i="1"/>
  <c r="DP21" i="1"/>
  <c r="DT21" i="1"/>
  <c r="DX21" i="1"/>
  <c r="EB21" i="1"/>
  <c r="DG22" i="1"/>
  <c r="DK22" i="1"/>
  <c r="DO22" i="1"/>
  <c r="DS22" i="1"/>
  <c r="DW22" i="1"/>
  <c r="EA22" i="1"/>
  <c r="DE5" i="1"/>
  <c r="DM5" i="1"/>
  <c r="DU5" i="1"/>
  <c r="DD6" i="1"/>
  <c r="DL6" i="1"/>
  <c r="DT6" i="1"/>
  <c r="EB6" i="1"/>
  <c r="DK7" i="1"/>
  <c r="DS7" i="1"/>
  <c r="EA7" i="1"/>
  <c r="DJ8" i="1"/>
  <c r="DR8" i="1"/>
  <c r="DZ8" i="1"/>
  <c r="DI9" i="1"/>
  <c r="DQ9" i="1"/>
  <c r="DY9" i="1"/>
  <c r="DH10" i="1"/>
  <c r="DP10" i="1"/>
  <c r="DX10" i="1"/>
  <c r="DG11" i="1"/>
  <c r="DO11" i="1"/>
  <c r="DW11" i="1"/>
  <c r="DF12" i="1"/>
  <c r="DN12" i="1"/>
  <c r="DV12" i="1"/>
  <c r="DE13" i="1"/>
  <c r="DM13" i="1"/>
  <c r="DU13" i="1"/>
  <c r="DD14" i="1"/>
  <c r="DL14" i="1"/>
  <c r="DT14" i="1"/>
  <c r="EB14" i="1"/>
  <c r="DK15" i="1"/>
  <c r="DS15" i="1"/>
  <c r="EA15" i="1"/>
  <c r="DJ16" i="1"/>
  <c r="DN16" i="1"/>
  <c r="DR16" i="1"/>
  <c r="DV16" i="1"/>
  <c r="DZ16" i="1"/>
  <c r="DE17" i="1"/>
  <c r="DI17" i="1"/>
  <c r="DM17" i="1"/>
  <c r="DQ17" i="1"/>
  <c r="DU17" i="1"/>
  <c r="DY17" i="1"/>
  <c r="DD18" i="1"/>
  <c r="DH18" i="1"/>
  <c r="DL18" i="1"/>
  <c r="DP18" i="1"/>
  <c r="DT18" i="1"/>
  <c r="DX18" i="1"/>
  <c r="EB18" i="1"/>
  <c r="DG19" i="1"/>
  <c r="DK19" i="1"/>
  <c r="DO19" i="1"/>
  <c r="DS19" i="1"/>
  <c r="DW19" i="1"/>
  <c r="EA19" i="1"/>
  <c r="DF20" i="1"/>
  <c r="DJ20" i="1"/>
  <c r="DN20" i="1"/>
  <c r="DR20" i="1"/>
  <c r="DV20" i="1"/>
  <c r="DZ20" i="1"/>
  <c r="DE21" i="1"/>
  <c r="DI21" i="1"/>
  <c r="DM21" i="1"/>
  <c r="DQ21" i="1"/>
  <c r="DU21" i="1"/>
  <c r="DY21" i="1"/>
  <c r="DD22" i="1"/>
  <c r="DH22" i="1"/>
  <c r="DL22" i="1"/>
  <c r="DP22" i="1"/>
  <c r="DT22" i="1"/>
  <c r="DX22" i="1"/>
  <c r="EB22" i="1"/>
  <c r="DG23" i="1"/>
  <c r="DK23" i="1"/>
  <c r="DO23" i="1"/>
  <c r="DS23" i="1"/>
  <c r="DW23" i="1"/>
  <c r="DP5" i="1"/>
  <c r="DG6" i="1"/>
  <c r="DW6" i="1"/>
  <c r="DN7" i="1"/>
  <c r="DE8" i="1"/>
  <c r="DU8" i="1"/>
  <c r="DL9" i="1"/>
  <c r="EB9" i="1"/>
  <c r="DS10" i="1"/>
  <c r="DJ11" i="1"/>
  <c r="DZ11" i="1"/>
  <c r="DQ12" i="1"/>
  <c r="DH13" i="1"/>
  <c r="DX13" i="1"/>
  <c r="DO14" i="1"/>
  <c r="DF15" i="1"/>
  <c r="DV15" i="1"/>
  <c r="DK16" i="1"/>
  <c r="DS16" i="1"/>
  <c r="EA16" i="1"/>
  <c r="DJ17" i="1"/>
  <c r="DR17" i="1"/>
  <c r="DZ17" i="1"/>
  <c r="DI18" i="1"/>
  <c r="DQ18" i="1"/>
  <c r="DY18" i="1"/>
  <c r="DH19" i="1"/>
  <c r="DP19" i="1"/>
  <c r="DX19" i="1"/>
  <c r="DG20" i="1"/>
  <c r="DO20" i="1"/>
  <c r="DW20" i="1"/>
  <c r="DF21" i="1"/>
  <c r="DN21" i="1"/>
  <c r="DV21" i="1"/>
  <c r="DE22" i="1"/>
  <c r="DM22" i="1"/>
  <c r="DU22" i="1"/>
  <c r="DD23" i="1"/>
  <c r="DI23" i="1"/>
  <c r="DN23" i="1"/>
  <c r="DT23" i="1"/>
  <c r="DY23" i="1"/>
  <c r="DD24" i="1"/>
  <c r="DH24" i="1"/>
  <c r="DL24" i="1"/>
  <c r="DP24" i="1"/>
  <c r="DT24" i="1"/>
  <c r="DX24" i="1"/>
  <c r="EB24" i="1"/>
  <c r="DG25" i="1"/>
  <c r="DK25" i="1"/>
  <c r="DO25" i="1"/>
  <c r="DS25" i="1"/>
  <c r="DW25" i="1"/>
  <c r="EA25" i="1"/>
  <c r="DF26" i="1"/>
  <c r="DJ26" i="1"/>
  <c r="DN26" i="1"/>
  <c r="DR26" i="1"/>
  <c r="DV26" i="1"/>
  <c r="DZ26" i="1"/>
  <c r="DE27" i="1"/>
  <c r="DI27" i="1"/>
  <c r="DM27" i="1"/>
  <c r="DQ27" i="1"/>
  <c r="DU27" i="1"/>
  <c r="DY27" i="1"/>
  <c r="DD28" i="1"/>
  <c r="DH28" i="1"/>
  <c r="DL28" i="1"/>
  <c r="DP28" i="1"/>
  <c r="DT28" i="1"/>
  <c r="DX28" i="1"/>
  <c r="EB28" i="1"/>
  <c r="DG29" i="1"/>
  <c r="DK29" i="1"/>
  <c r="DO29" i="1"/>
  <c r="DS29" i="1"/>
  <c r="DW29" i="1"/>
  <c r="EA29" i="1"/>
  <c r="DF30" i="1"/>
  <c r="DJ30" i="1"/>
  <c r="DN30" i="1"/>
  <c r="DR30" i="1"/>
  <c r="DV30" i="1"/>
  <c r="DZ30" i="1"/>
  <c r="DE31" i="1"/>
  <c r="DI31" i="1"/>
  <c r="DM31" i="1"/>
  <c r="DQ31" i="1"/>
  <c r="DU31" i="1"/>
  <c r="DY31" i="1"/>
  <c r="DD32" i="1"/>
  <c r="DH32" i="1"/>
  <c r="DL32" i="1"/>
  <c r="DP32" i="1"/>
  <c r="DT32" i="1"/>
  <c r="DX32" i="1"/>
  <c r="EB32" i="1"/>
  <c r="DG33" i="1"/>
  <c r="DK33" i="1"/>
  <c r="DO33" i="1"/>
  <c r="DS33" i="1"/>
  <c r="DW33" i="1"/>
  <c r="EA33" i="1"/>
  <c r="DE35" i="1"/>
  <c r="DI35" i="1"/>
  <c r="DM35" i="1"/>
  <c r="DQ35" i="1"/>
  <c r="DU35" i="1"/>
  <c r="DY35" i="1"/>
  <c r="DD36" i="1"/>
  <c r="DH36" i="1"/>
  <c r="DL36" i="1"/>
  <c r="DP36" i="1"/>
  <c r="DT36" i="1"/>
  <c r="DX36" i="1"/>
  <c r="EB36" i="1"/>
  <c r="DG37" i="1"/>
  <c r="DK37" i="1"/>
  <c r="DO37" i="1"/>
  <c r="DS37" i="1"/>
  <c r="DW37" i="1"/>
  <c r="EA37" i="1"/>
  <c r="DF38" i="1"/>
  <c r="DJ38" i="1"/>
  <c r="DN38" i="1"/>
  <c r="DR38" i="1"/>
  <c r="DV38" i="1"/>
  <c r="DZ38" i="1"/>
  <c r="DE39" i="1"/>
  <c r="DI39" i="1"/>
  <c r="DM39" i="1"/>
  <c r="DQ39" i="1"/>
  <c r="DU39" i="1"/>
  <c r="DY39" i="1"/>
  <c r="DD40" i="1"/>
  <c r="DH40" i="1"/>
  <c r="DL40" i="1"/>
  <c r="DP40" i="1"/>
  <c r="DT40" i="1"/>
  <c r="DX40" i="1"/>
  <c r="EB40" i="1"/>
  <c r="DG41" i="1"/>
  <c r="DK41" i="1"/>
  <c r="DO41" i="1"/>
  <c r="DS41" i="1"/>
  <c r="DW41" i="1"/>
  <c r="EA41" i="1"/>
  <c r="DF42" i="1"/>
  <c r="DJ42" i="1"/>
  <c r="DN42" i="1"/>
  <c r="DR42" i="1"/>
  <c r="DV42" i="1"/>
  <c r="DQ5" i="1"/>
  <c r="DH6" i="1"/>
  <c r="DX6" i="1"/>
  <c r="DO7" i="1"/>
  <c r="DF8" i="1"/>
  <c r="DV8" i="1"/>
  <c r="DM9" i="1"/>
  <c r="DD10" i="1"/>
  <c r="DT10" i="1"/>
  <c r="DK11" i="1"/>
  <c r="EA11" i="1"/>
  <c r="DR12" i="1"/>
  <c r="DI13" i="1"/>
  <c r="DY13" i="1"/>
  <c r="DP14" i="1"/>
  <c r="DG15" i="1"/>
  <c r="DW15" i="1"/>
  <c r="DL16" i="1"/>
  <c r="DT16" i="1"/>
  <c r="EB16" i="1"/>
  <c r="DK17" i="1"/>
  <c r="DS17" i="1"/>
  <c r="EA17" i="1"/>
  <c r="DJ18" i="1"/>
  <c r="DR18" i="1"/>
  <c r="DZ18" i="1"/>
  <c r="DI19" i="1"/>
  <c r="DQ19" i="1"/>
  <c r="DY19" i="1"/>
  <c r="DH20" i="1"/>
  <c r="DP20" i="1"/>
  <c r="DX20" i="1"/>
  <c r="DG21" i="1"/>
  <c r="DO21" i="1"/>
  <c r="DW21" i="1"/>
  <c r="DF22" i="1"/>
  <c r="DN22" i="1"/>
  <c r="DV22" i="1"/>
  <c r="DE23" i="1"/>
  <c r="DJ23" i="1"/>
  <c r="DP23" i="1"/>
  <c r="DU23" i="1"/>
  <c r="DZ23" i="1"/>
  <c r="DE24" i="1"/>
  <c r="DI24" i="1"/>
  <c r="DM24" i="1"/>
  <c r="DQ24" i="1"/>
  <c r="DU24" i="1"/>
  <c r="DY24" i="1"/>
  <c r="DD25" i="1"/>
  <c r="DH25" i="1"/>
  <c r="DL25" i="1"/>
  <c r="DP25" i="1"/>
  <c r="DT25" i="1"/>
  <c r="DX25" i="1"/>
  <c r="EB25" i="1"/>
  <c r="DG26" i="1"/>
  <c r="DK26" i="1"/>
  <c r="DO26" i="1"/>
  <c r="DS26" i="1"/>
  <c r="DW26" i="1"/>
  <c r="EA26" i="1"/>
  <c r="DF27" i="1"/>
  <c r="DJ27" i="1"/>
  <c r="DN27" i="1"/>
  <c r="DR27" i="1"/>
  <c r="DV27" i="1"/>
  <c r="DZ27" i="1"/>
  <c r="DE28" i="1"/>
  <c r="DI28" i="1"/>
  <c r="DM28" i="1"/>
  <c r="DQ28" i="1"/>
  <c r="DU28" i="1"/>
  <c r="DY28" i="1"/>
  <c r="DD29" i="1"/>
  <c r="DH29" i="1"/>
  <c r="DL29" i="1"/>
  <c r="DP29" i="1"/>
  <c r="DT29" i="1"/>
  <c r="DX29" i="1"/>
  <c r="EB29" i="1"/>
  <c r="DG30" i="1"/>
  <c r="DK30" i="1"/>
  <c r="DO30" i="1"/>
  <c r="DS30" i="1"/>
  <c r="DW30" i="1"/>
  <c r="EA30" i="1"/>
  <c r="DF31" i="1"/>
  <c r="DJ31" i="1"/>
  <c r="DN31" i="1"/>
  <c r="DR31" i="1"/>
  <c r="DV31" i="1"/>
  <c r="DZ31" i="1"/>
  <c r="DE32" i="1"/>
  <c r="DI32" i="1"/>
  <c r="DM32" i="1"/>
  <c r="DQ32" i="1"/>
  <c r="DU32" i="1"/>
  <c r="DY32" i="1"/>
  <c r="DD33" i="1"/>
  <c r="DH33" i="1"/>
  <c r="DL33" i="1"/>
  <c r="DP33" i="1"/>
  <c r="DT33" i="1"/>
  <c r="DX33" i="1"/>
  <c r="EB33" i="1"/>
  <c r="DF35" i="1"/>
  <c r="DJ35" i="1"/>
  <c r="DN35" i="1"/>
  <c r="DR35" i="1"/>
  <c r="DV35" i="1"/>
  <c r="DZ35" i="1"/>
  <c r="DE36" i="1"/>
  <c r="DI36" i="1"/>
  <c r="DM36" i="1"/>
  <c r="DQ36" i="1"/>
  <c r="DU36" i="1"/>
  <c r="DY36" i="1"/>
  <c r="DD37" i="1"/>
  <c r="DH37" i="1"/>
  <c r="DL37" i="1"/>
  <c r="DP37" i="1"/>
  <c r="DT37" i="1"/>
  <c r="DX37" i="1"/>
  <c r="EB37" i="1"/>
  <c r="DG38" i="1"/>
  <c r="DK38" i="1"/>
  <c r="DO38" i="1"/>
  <c r="DS38" i="1"/>
  <c r="DW38" i="1"/>
  <c r="EA38" i="1"/>
  <c r="DF39" i="1"/>
  <c r="DJ39" i="1"/>
  <c r="DN39" i="1"/>
  <c r="DR39" i="1"/>
  <c r="DV39" i="1"/>
  <c r="DZ39" i="1"/>
  <c r="DE40" i="1"/>
  <c r="DI40" i="1"/>
  <c r="DM40" i="1"/>
  <c r="DQ40" i="1"/>
  <c r="DU40" i="1"/>
  <c r="DY40" i="1"/>
  <c r="DD41" i="1"/>
  <c r="DH41" i="1"/>
  <c r="DL41" i="1"/>
  <c r="DP41" i="1"/>
  <c r="DT41" i="1"/>
  <c r="DX41" i="1"/>
  <c r="EB41" i="1"/>
  <c r="DG42" i="1"/>
  <c r="DK42" i="1"/>
  <c r="DO42" i="1"/>
  <c r="DS42" i="1"/>
  <c r="DW42" i="1"/>
  <c r="EA42" i="1"/>
  <c r="DF43" i="1"/>
  <c r="DJ43" i="1"/>
  <c r="DN43" i="1"/>
  <c r="DR43" i="1"/>
  <c r="DX5" i="1"/>
  <c r="DF7" i="1"/>
  <c r="DM8" i="1"/>
  <c r="DT9" i="1"/>
  <c r="EA10" i="1"/>
  <c r="DI12" i="1"/>
  <c r="DP13" i="1"/>
  <c r="DW14" i="1"/>
  <c r="DE16" i="1"/>
  <c r="DW16" i="1"/>
  <c r="DN17" i="1"/>
  <c r="DE18" i="1"/>
  <c r="DU18" i="1"/>
  <c r="DL19" i="1"/>
  <c r="EB19" i="1"/>
  <c r="DS20" i="1"/>
  <c r="DJ21" i="1"/>
  <c r="DZ21" i="1"/>
  <c r="DQ22" i="1"/>
  <c r="DF23" i="1"/>
  <c r="DQ23" i="1"/>
  <c r="EA23" i="1"/>
  <c r="DJ24" i="1"/>
  <c r="DR24" i="1"/>
  <c r="DZ24" i="1"/>
  <c r="DI25" i="1"/>
  <c r="DQ25" i="1"/>
  <c r="DY25" i="1"/>
  <c r="DH26" i="1"/>
  <c r="DP26" i="1"/>
  <c r="DX26" i="1"/>
  <c r="DG27" i="1"/>
  <c r="DO27" i="1"/>
  <c r="DW27" i="1"/>
  <c r="DF28" i="1"/>
  <c r="DN28" i="1"/>
  <c r="DV28" i="1"/>
  <c r="DE29" i="1"/>
  <c r="DM29" i="1"/>
  <c r="DU29" i="1"/>
  <c r="DD30" i="1"/>
  <c r="DL30" i="1"/>
  <c r="DT30" i="1"/>
  <c r="EB30" i="1"/>
  <c r="DK31" i="1"/>
  <c r="DS31" i="1"/>
  <c r="EA31" i="1"/>
  <c r="DJ32" i="1"/>
  <c r="DR32" i="1"/>
  <c r="DZ32" i="1"/>
  <c r="DI33" i="1"/>
  <c r="DQ33" i="1"/>
  <c r="DY33" i="1"/>
  <c r="DG35" i="1"/>
  <c r="DO35" i="1"/>
  <c r="DW35" i="1"/>
  <c r="DF36" i="1"/>
  <c r="DN36" i="1"/>
  <c r="DV36" i="1"/>
  <c r="DE37" i="1"/>
  <c r="DM37" i="1"/>
  <c r="DU37" i="1"/>
  <c r="DD38" i="1"/>
  <c r="DL38" i="1"/>
  <c r="DT38" i="1"/>
  <c r="EB38" i="1"/>
  <c r="DK39" i="1"/>
  <c r="DS39" i="1"/>
  <c r="EA39" i="1"/>
  <c r="DJ40" i="1"/>
  <c r="DR40" i="1"/>
  <c r="DZ40" i="1"/>
  <c r="DI41" i="1"/>
  <c r="DQ41" i="1"/>
  <c r="DY41" i="1"/>
  <c r="DH42" i="1"/>
  <c r="DP42" i="1"/>
  <c r="DX42" i="1"/>
  <c r="DD43" i="1"/>
  <c r="DI43" i="1"/>
  <c r="DO43" i="1"/>
  <c r="DT43" i="1"/>
  <c r="DX43" i="1"/>
  <c r="EB43" i="1"/>
  <c r="DG44" i="1"/>
  <c r="DK44" i="1"/>
  <c r="DO44" i="1"/>
  <c r="DS44" i="1"/>
  <c r="DW44" i="1"/>
  <c r="EA44" i="1"/>
  <c r="DF45" i="1"/>
  <c r="DJ45" i="1"/>
  <c r="DN45" i="1"/>
  <c r="DR45" i="1"/>
  <c r="DV45" i="1"/>
  <c r="DZ45" i="1"/>
  <c r="DE46" i="1"/>
  <c r="DI46" i="1"/>
  <c r="DM46" i="1"/>
  <c r="DQ46" i="1"/>
  <c r="DU46" i="1"/>
  <c r="DY46" i="1"/>
  <c r="DD47" i="1"/>
  <c r="DH47" i="1"/>
  <c r="DL47" i="1"/>
  <c r="DP47" i="1"/>
  <c r="DT47" i="1"/>
  <c r="DX47" i="1"/>
  <c r="EB47" i="1"/>
  <c r="DG48" i="1"/>
  <c r="DK48" i="1"/>
  <c r="DO48" i="1"/>
  <c r="DS48" i="1"/>
  <c r="DW48" i="1"/>
  <c r="EA48" i="1"/>
  <c r="DF49" i="1"/>
  <c r="DJ49" i="1"/>
  <c r="DN49" i="1"/>
  <c r="DR49" i="1"/>
  <c r="DV49" i="1"/>
  <c r="DZ49" i="1"/>
  <c r="DE50" i="1"/>
  <c r="DI50" i="1"/>
  <c r="DM50" i="1"/>
  <c r="DQ50" i="1"/>
  <c r="DU50" i="1"/>
  <c r="DY50" i="1"/>
  <c r="DD51" i="1"/>
  <c r="DH51" i="1"/>
  <c r="DL51" i="1"/>
  <c r="DP51" i="1"/>
  <c r="DT51" i="1"/>
  <c r="DX51" i="1"/>
  <c r="EB51" i="1"/>
  <c r="DG52" i="1"/>
  <c r="DK52" i="1"/>
  <c r="DO52" i="1"/>
  <c r="DS52" i="1"/>
  <c r="DW52" i="1"/>
  <c r="EA52" i="1"/>
  <c r="DF53" i="1"/>
  <c r="DJ53" i="1"/>
  <c r="DN53" i="1"/>
  <c r="DR53" i="1"/>
  <c r="DV53" i="1"/>
  <c r="DZ53" i="1"/>
  <c r="DE54" i="1"/>
  <c r="DI54" i="1"/>
  <c r="DM54" i="1"/>
  <c r="DQ54" i="1"/>
  <c r="DU54" i="1"/>
  <c r="DY54" i="1"/>
  <c r="DD55" i="1"/>
  <c r="DH55" i="1"/>
  <c r="DL55" i="1"/>
  <c r="DP55" i="1"/>
  <c r="DT55" i="1"/>
  <c r="DX55" i="1"/>
  <c r="EB55" i="1"/>
  <c r="DG56" i="1"/>
  <c r="DK56" i="1"/>
  <c r="DO56" i="1"/>
  <c r="DS56" i="1"/>
  <c r="DW56" i="1"/>
  <c r="EA56" i="1"/>
  <c r="DY5" i="1"/>
  <c r="DG7" i="1"/>
  <c r="DN8" i="1"/>
  <c r="DU9" i="1"/>
  <c r="EB10" i="1"/>
  <c r="DJ12" i="1"/>
  <c r="DQ13" i="1"/>
  <c r="DX14" i="1"/>
  <c r="DF16" i="1"/>
  <c r="DX16" i="1"/>
  <c r="DO17" i="1"/>
  <c r="DF18" i="1"/>
  <c r="DV18" i="1"/>
  <c r="DM19" i="1"/>
  <c r="DD20" i="1"/>
  <c r="DT20" i="1"/>
  <c r="DK21" i="1"/>
  <c r="EA21" i="1"/>
  <c r="DR22" i="1"/>
  <c r="DH23" i="1"/>
  <c r="DR23" i="1"/>
  <c r="EB23" i="1"/>
  <c r="DK24" i="1"/>
  <c r="DS24" i="1"/>
  <c r="EA24" i="1"/>
  <c r="DJ25" i="1"/>
  <c r="DR25" i="1"/>
  <c r="DZ25" i="1"/>
  <c r="DI26" i="1"/>
  <c r="DQ26" i="1"/>
  <c r="DY26" i="1"/>
  <c r="DH27" i="1"/>
  <c r="DP27" i="1"/>
  <c r="DX27" i="1"/>
  <c r="DG28" i="1"/>
  <c r="DO28" i="1"/>
  <c r="DW28" i="1"/>
  <c r="DF29" i="1"/>
  <c r="DN29" i="1"/>
  <c r="DV29" i="1"/>
  <c r="DE30" i="1"/>
  <c r="DM30" i="1"/>
  <c r="DU30" i="1"/>
  <c r="DD31" i="1"/>
  <c r="DL31" i="1"/>
  <c r="DT31" i="1"/>
  <c r="EB31" i="1"/>
  <c r="DK32" i="1"/>
  <c r="DS32" i="1"/>
  <c r="EA32" i="1"/>
  <c r="DJ33" i="1"/>
  <c r="DR33" i="1"/>
  <c r="DZ33" i="1"/>
  <c r="DH35" i="1"/>
  <c r="DP35" i="1"/>
  <c r="DX35" i="1"/>
  <c r="DG36" i="1"/>
  <c r="DO36" i="1"/>
  <c r="DW36" i="1"/>
  <c r="DF37" i="1"/>
  <c r="DN37" i="1"/>
  <c r="DV37" i="1"/>
  <c r="DE38" i="1"/>
  <c r="DM38" i="1"/>
  <c r="DU38" i="1"/>
  <c r="DD39" i="1"/>
  <c r="DL39" i="1"/>
  <c r="DT39" i="1"/>
  <c r="EB39" i="1"/>
  <c r="DK40" i="1"/>
  <c r="DS40" i="1"/>
  <c r="EA40" i="1"/>
  <c r="DJ41" i="1"/>
  <c r="DR41" i="1"/>
  <c r="DZ41" i="1"/>
  <c r="DI42" i="1"/>
  <c r="DQ42" i="1"/>
  <c r="DY42" i="1"/>
  <c r="DE43" i="1"/>
  <c r="DK43" i="1"/>
  <c r="DP43" i="1"/>
  <c r="DU43" i="1"/>
  <c r="DY43" i="1"/>
  <c r="DD44" i="1"/>
  <c r="DH44" i="1"/>
  <c r="DL44" i="1"/>
  <c r="DP44" i="1"/>
  <c r="DT44" i="1"/>
  <c r="DX44" i="1"/>
  <c r="EB44" i="1"/>
  <c r="DG45" i="1"/>
  <c r="DK45" i="1"/>
  <c r="DO45" i="1"/>
  <c r="DS45" i="1"/>
  <c r="DW45" i="1"/>
  <c r="EA45" i="1"/>
  <c r="DF46" i="1"/>
  <c r="DJ46" i="1"/>
  <c r="DN46" i="1"/>
  <c r="DR46" i="1"/>
  <c r="DV46" i="1"/>
  <c r="DZ46" i="1"/>
  <c r="DE47" i="1"/>
  <c r="DI47" i="1"/>
  <c r="DM47" i="1"/>
  <c r="DQ47" i="1"/>
  <c r="DU47" i="1"/>
  <c r="DY47" i="1"/>
  <c r="DD48" i="1"/>
  <c r="DH48" i="1"/>
  <c r="DL48" i="1"/>
  <c r="DP48" i="1"/>
  <c r="DT48" i="1"/>
  <c r="DX48" i="1"/>
  <c r="EB48" i="1"/>
  <c r="DG49" i="1"/>
  <c r="DK49" i="1"/>
  <c r="DO49" i="1"/>
  <c r="DS49" i="1"/>
  <c r="DW49" i="1"/>
  <c r="EA49" i="1"/>
  <c r="DF50" i="1"/>
  <c r="DJ50" i="1"/>
  <c r="DN50" i="1"/>
  <c r="DR50" i="1"/>
  <c r="DV50" i="1"/>
  <c r="DZ50" i="1"/>
  <c r="DE51" i="1"/>
  <c r="DI51" i="1"/>
  <c r="DM51" i="1"/>
  <c r="DQ51" i="1"/>
  <c r="DU51" i="1"/>
  <c r="DY51" i="1"/>
  <c r="DD52" i="1"/>
  <c r="DH52" i="1"/>
  <c r="DL52" i="1"/>
  <c r="DP52" i="1"/>
  <c r="DT52" i="1"/>
  <c r="DX52" i="1"/>
  <c r="EB52" i="1"/>
  <c r="DG53" i="1"/>
  <c r="DK53" i="1"/>
  <c r="DO53" i="1"/>
  <c r="DS53" i="1"/>
  <c r="DW53" i="1"/>
  <c r="EA53" i="1"/>
  <c r="DF54" i="1"/>
  <c r="DJ54" i="1"/>
  <c r="DN54" i="1"/>
  <c r="DR54" i="1"/>
  <c r="DV54" i="1"/>
  <c r="DZ54" i="1"/>
  <c r="DE55" i="1"/>
  <c r="DI55" i="1"/>
  <c r="DM55" i="1"/>
  <c r="DQ55" i="1"/>
  <c r="DU55" i="1"/>
  <c r="DY55" i="1"/>
  <c r="DD56" i="1"/>
  <c r="DH56" i="1"/>
  <c r="DL56" i="1"/>
  <c r="DP56" i="1"/>
  <c r="DT56" i="1"/>
  <c r="DX56" i="1"/>
  <c r="EB56" i="1"/>
  <c r="DG57" i="1"/>
  <c r="DK57" i="1"/>
  <c r="DO57" i="1"/>
  <c r="DS57" i="1"/>
  <c r="DW57" i="1"/>
  <c r="EA57" i="1"/>
  <c r="DF58" i="1"/>
  <c r="DO6" i="1"/>
  <c r="DD9" i="1"/>
  <c r="DR11" i="1"/>
  <c r="DG14" i="1"/>
  <c r="DO16" i="1"/>
  <c r="DV17" i="1"/>
  <c r="DD19" i="1"/>
  <c r="DK20" i="1"/>
  <c r="DR21" i="1"/>
  <c r="DY22" i="1"/>
  <c r="DV23" i="1"/>
  <c r="DN24" i="1"/>
  <c r="DE25" i="1"/>
  <c r="DU25" i="1"/>
  <c r="DL26" i="1"/>
  <c r="EB26" i="1"/>
  <c r="DS27" i="1"/>
  <c r="DJ28" i="1"/>
  <c r="DZ28" i="1"/>
  <c r="DQ29" i="1"/>
  <c r="DH30" i="1"/>
  <c r="DX30" i="1"/>
  <c r="DO31" i="1"/>
  <c r="DF32" i="1"/>
  <c r="DV32" i="1"/>
  <c r="DM33" i="1"/>
  <c r="DK35" i="1"/>
  <c r="EA35" i="1"/>
  <c r="DR36" i="1"/>
  <c r="DI37" i="1"/>
  <c r="DY37" i="1"/>
  <c r="DP38" i="1"/>
  <c r="DG39" i="1"/>
  <c r="DW39" i="1"/>
  <c r="DN40" i="1"/>
  <c r="DE41" i="1"/>
  <c r="DU41" i="1"/>
  <c r="DL42" i="1"/>
  <c r="DZ42" i="1"/>
  <c r="DL43" i="1"/>
  <c r="DV43" i="1"/>
  <c r="DE44" i="1"/>
  <c r="DM44" i="1"/>
  <c r="DU44" i="1"/>
  <c r="DD45" i="1"/>
  <c r="DL45" i="1"/>
  <c r="DT45" i="1"/>
  <c r="EB45" i="1"/>
  <c r="DK46" i="1"/>
  <c r="DS46" i="1"/>
  <c r="EA46" i="1"/>
  <c r="DJ47" i="1"/>
  <c r="DR47" i="1"/>
  <c r="DZ47" i="1"/>
  <c r="DI48" i="1"/>
  <c r="DQ48" i="1"/>
  <c r="DY48" i="1"/>
  <c r="DH49" i="1"/>
  <c r="DP49" i="1"/>
  <c r="DX49" i="1"/>
  <c r="DG50" i="1"/>
  <c r="DO50" i="1"/>
  <c r="DW50" i="1"/>
  <c r="DF51" i="1"/>
  <c r="DN51" i="1"/>
  <c r="DV51" i="1"/>
  <c r="DE52" i="1"/>
  <c r="DM52" i="1"/>
  <c r="DU52" i="1"/>
  <c r="DD53" i="1"/>
  <c r="DL53" i="1"/>
  <c r="DT53" i="1"/>
  <c r="EB53" i="1"/>
  <c r="DK54" i="1"/>
  <c r="DS54" i="1"/>
  <c r="EA54" i="1"/>
  <c r="DJ55" i="1"/>
  <c r="DR55" i="1"/>
  <c r="DZ55" i="1"/>
  <c r="DI56" i="1"/>
  <c r="DQ56" i="1"/>
  <c r="DY56" i="1"/>
  <c r="DF57" i="1"/>
  <c r="DL57" i="1"/>
  <c r="DQ57" i="1"/>
  <c r="DV57" i="1"/>
  <c r="EB57" i="1"/>
  <c r="DH58" i="1"/>
  <c r="DL58" i="1"/>
  <c r="DP58" i="1"/>
  <c r="DT58" i="1"/>
  <c r="DX58" i="1"/>
  <c r="EB58" i="1"/>
  <c r="DG59" i="1"/>
  <c r="DK59" i="1"/>
  <c r="DO59" i="1"/>
  <c r="DS59" i="1"/>
  <c r="DW59" i="1"/>
  <c r="EA59" i="1"/>
  <c r="DF60" i="1"/>
  <c r="DJ60" i="1"/>
  <c r="DN60" i="1"/>
  <c r="DR60" i="1"/>
  <c r="DV60" i="1"/>
  <c r="DZ60" i="1"/>
  <c r="DE61" i="1"/>
  <c r="DI61" i="1"/>
  <c r="DM61" i="1"/>
  <c r="DQ61" i="1"/>
  <c r="DU61" i="1"/>
  <c r="DY61" i="1"/>
  <c r="DE4" i="1"/>
  <c r="DI4" i="1"/>
  <c r="DM4" i="1"/>
  <c r="DQ4" i="1"/>
  <c r="DU4" i="1"/>
  <c r="DY4" i="1"/>
  <c r="DD4" i="1"/>
  <c r="CB5" i="1"/>
  <c r="CF5" i="1"/>
  <c r="CJ5" i="1"/>
  <c r="CN5" i="1"/>
  <c r="CR5" i="1"/>
  <c r="CV5" i="1"/>
  <c r="CA6" i="1"/>
  <c r="CE6" i="1"/>
  <c r="CI6" i="1"/>
  <c r="CM6" i="1"/>
  <c r="CQ6" i="1"/>
  <c r="CU6" i="1"/>
  <c r="BZ7" i="1"/>
  <c r="CD7" i="1"/>
  <c r="CH7" i="1"/>
  <c r="CL7" i="1"/>
  <c r="CP7" i="1"/>
  <c r="CT7" i="1"/>
  <c r="BY8" i="1"/>
  <c r="CC8" i="1"/>
  <c r="CG8" i="1"/>
  <c r="CK8" i="1"/>
  <c r="CO8" i="1"/>
  <c r="CS8" i="1"/>
  <c r="CW8" i="1"/>
  <c r="CB9" i="1"/>
  <c r="CF9" i="1"/>
  <c r="CJ9" i="1"/>
  <c r="CN9" i="1"/>
  <c r="CR9" i="1"/>
  <c r="CV9" i="1"/>
  <c r="CA10" i="1"/>
  <c r="CE10" i="1"/>
  <c r="CI10" i="1"/>
  <c r="CM10" i="1"/>
  <c r="CQ10" i="1"/>
  <c r="CU10" i="1"/>
  <c r="BZ11" i="1"/>
  <c r="CD11" i="1"/>
  <c r="CH11" i="1"/>
  <c r="CL11" i="1"/>
  <c r="CP11" i="1"/>
  <c r="CT11" i="1"/>
  <c r="BY12" i="1"/>
  <c r="CC12" i="1"/>
  <c r="CG12" i="1"/>
  <c r="CK12" i="1"/>
  <c r="CO12" i="1"/>
  <c r="CS12" i="1"/>
  <c r="CW12" i="1"/>
  <c r="CB13" i="1"/>
  <c r="CF13" i="1"/>
  <c r="CJ13" i="1"/>
  <c r="CN13" i="1"/>
  <c r="CR13" i="1"/>
  <c r="CV13" i="1"/>
  <c r="CA14" i="1"/>
  <c r="CE14" i="1"/>
  <c r="CI14" i="1"/>
  <c r="CM14" i="1"/>
  <c r="CQ14" i="1"/>
  <c r="CU14" i="1"/>
  <c r="BZ15" i="1"/>
  <c r="CD15" i="1"/>
  <c r="CH15" i="1"/>
  <c r="CL15" i="1"/>
  <c r="CP15" i="1"/>
  <c r="CT15" i="1"/>
  <c r="BY16" i="1"/>
  <c r="CC16" i="1"/>
  <c r="CG16" i="1"/>
  <c r="CK16" i="1"/>
  <c r="CO16" i="1"/>
  <c r="CS16" i="1"/>
  <c r="CW16" i="1"/>
  <c r="CB17" i="1"/>
  <c r="CF17" i="1"/>
  <c r="CJ17" i="1"/>
  <c r="CN17" i="1"/>
  <c r="CR17" i="1"/>
  <c r="CV17" i="1"/>
  <c r="CA18" i="1"/>
  <c r="CE18" i="1"/>
  <c r="CI18" i="1"/>
  <c r="CM18" i="1"/>
  <c r="CQ18" i="1"/>
  <c r="CU18" i="1"/>
  <c r="BZ19" i="1"/>
  <c r="CD19" i="1"/>
  <c r="CH19" i="1"/>
  <c r="CL19" i="1"/>
  <c r="CP19" i="1"/>
  <c r="CT19" i="1"/>
  <c r="BY20" i="1"/>
  <c r="CC20" i="1"/>
  <c r="CG20" i="1"/>
  <c r="CK20" i="1"/>
  <c r="CO20" i="1"/>
  <c r="CS20" i="1"/>
  <c r="CW20" i="1"/>
  <c r="CB21" i="1"/>
  <c r="CF21" i="1"/>
  <c r="CJ21" i="1"/>
  <c r="CN21" i="1"/>
  <c r="CR21" i="1"/>
  <c r="CV21" i="1"/>
  <c r="CA22" i="1"/>
  <c r="CE22" i="1"/>
  <c r="CI22" i="1"/>
  <c r="CM22" i="1"/>
  <c r="CQ22" i="1"/>
  <c r="CU22" i="1"/>
  <c r="BZ23" i="1"/>
  <c r="CD23" i="1"/>
  <c r="CH23" i="1"/>
  <c r="CL23" i="1"/>
  <c r="CP23" i="1"/>
  <c r="CT23" i="1"/>
  <c r="BY24" i="1"/>
  <c r="CC24" i="1"/>
  <c r="CG24" i="1"/>
  <c r="CK24" i="1"/>
  <c r="CO24" i="1"/>
  <c r="CS24" i="1"/>
  <c r="CW24" i="1"/>
  <c r="CB25" i="1"/>
  <c r="CF25" i="1"/>
  <c r="CJ25" i="1"/>
  <c r="CN25" i="1"/>
  <c r="CR25" i="1"/>
  <c r="CV25" i="1"/>
  <c r="CA26" i="1"/>
  <c r="CE26" i="1"/>
  <c r="CI26" i="1"/>
  <c r="CM26" i="1"/>
  <c r="CQ26" i="1"/>
  <c r="CU26" i="1"/>
  <c r="BZ27" i="1"/>
  <c r="CD27" i="1"/>
  <c r="CH27" i="1"/>
  <c r="CL27" i="1"/>
  <c r="CP27" i="1"/>
  <c r="CT27" i="1"/>
  <c r="BY28" i="1"/>
  <c r="CC28" i="1"/>
  <c r="CG28" i="1"/>
  <c r="CK28" i="1"/>
  <c r="CO28" i="1"/>
  <c r="CS28" i="1"/>
  <c r="CW28" i="1"/>
  <c r="CB29" i="1"/>
  <c r="CF29" i="1"/>
  <c r="CJ29" i="1"/>
  <c r="CN29" i="1"/>
  <c r="CR29" i="1"/>
  <c r="CV29" i="1"/>
  <c r="CA30" i="1"/>
  <c r="CE30" i="1"/>
  <c r="CI30" i="1"/>
  <c r="CM30" i="1"/>
  <c r="CQ30" i="1"/>
  <c r="CU30" i="1"/>
  <c r="BZ31" i="1"/>
  <c r="CD31" i="1"/>
  <c r="CH31" i="1"/>
  <c r="CL31" i="1"/>
  <c r="CP31" i="1"/>
  <c r="CT31" i="1"/>
  <c r="BY32" i="1"/>
  <c r="CC32" i="1"/>
  <c r="CG32" i="1"/>
  <c r="CK32" i="1"/>
  <c r="CO32" i="1"/>
  <c r="CS32" i="1"/>
  <c r="CW32" i="1"/>
  <c r="CB33" i="1"/>
  <c r="CF33" i="1"/>
  <c r="CJ33" i="1"/>
  <c r="CN33" i="1"/>
  <c r="CR33" i="1"/>
  <c r="CV33" i="1"/>
  <c r="BZ35" i="1"/>
  <c r="CD35" i="1"/>
  <c r="CH35" i="1"/>
  <c r="CL35" i="1"/>
  <c r="CP35" i="1"/>
  <c r="CT35" i="1"/>
  <c r="BY36" i="1"/>
  <c r="CC36" i="1"/>
  <c r="CG36" i="1"/>
  <c r="CK36" i="1"/>
  <c r="CO36" i="1"/>
  <c r="CS36" i="1"/>
  <c r="CW36" i="1"/>
  <c r="CB37" i="1"/>
  <c r="CF37" i="1"/>
  <c r="CJ37" i="1"/>
  <c r="CN37" i="1"/>
  <c r="CR37" i="1"/>
  <c r="CV37" i="1"/>
  <c r="CA38" i="1"/>
  <c r="CE38" i="1"/>
  <c r="CI38" i="1"/>
  <c r="CM38" i="1"/>
  <c r="CQ38" i="1"/>
  <c r="CU38" i="1"/>
  <c r="DP6" i="1"/>
  <c r="DE9" i="1"/>
  <c r="DS11" i="1"/>
  <c r="DH14" i="1"/>
  <c r="DP16" i="1"/>
  <c r="DW17" i="1"/>
  <c r="DE19" i="1"/>
  <c r="DL20" i="1"/>
  <c r="DS21" i="1"/>
  <c r="DZ22" i="1"/>
  <c r="DX23" i="1"/>
  <c r="DO24" i="1"/>
  <c r="DF25" i="1"/>
  <c r="DV25" i="1"/>
  <c r="DM26" i="1"/>
  <c r="DD27" i="1"/>
  <c r="DT27" i="1"/>
  <c r="DK28" i="1"/>
  <c r="EA28" i="1"/>
  <c r="DR29" i="1"/>
  <c r="DI30" i="1"/>
  <c r="DY30" i="1"/>
  <c r="DP31" i="1"/>
  <c r="DG32" i="1"/>
  <c r="DW32" i="1"/>
  <c r="DN33" i="1"/>
  <c r="DL35" i="1"/>
  <c r="EB35" i="1"/>
  <c r="DS36" i="1"/>
  <c r="DJ37" i="1"/>
  <c r="DZ37" i="1"/>
  <c r="DQ38" i="1"/>
  <c r="DH39" i="1"/>
  <c r="DX39" i="1"/>
  <c r="DO40" i="1"/>
  <c r="DF41" i="1"/>
  <c r="DV41" i="1"/>
  <c r="DM42" i="1"/>
  <c r="EB42" i="1"/>
  <c r="DM43" i="1"/>
  <c r="DW43" i="1"/>
  <c r="DF44" i="1"/>
  <c r="DN44" i="1"/>
  <c r="DV44" i="1"/>
  <c r="DE45" i="1"/>
  <c r="DM45" i="1"/>
  <c r="DU45" i="1"/>
  <c r="DD46" i="1"/>
  <c r="DL46" i="1"/>
  <c r="DT46" i="1"/>
  <c r="EB46" i="1"/>
  <c r="DK47" i="1"/>
  <c r="DS47" i="1"/>
  <c r="EA47" i="1"/>
  <c r="DJ48" i="1"/>
  <c r="DR48" i="1"/>
  <c r="DZ48" i="1"/>
  <c r="DI49" i="1"/>
  <c r="DQ49" i="1"/>
  <c r="DY49" i="1"/>
  <c r="DH50" i="1"/>
  <c r="DP50" i="1"/>
  <c r="DX50" i="1"/>
  <c r="DG51" i="1"/>
  <c r="DO51" i="1"/>
  <c r="DW51" i="1"/>
  <c r="DF52" i="1"/>
  <c r="DN52" i="1"/>
  <c r="DV52" i="1"/>
  <c r="DE53" i="1"/>
  <c r="DM53" i="1"/>
  <c r="DU53" i="1"/>
  <c r="DD54" i="1"/>
  <c r="DL54" i="1"/>
  <c r="DT54" i="1"/>
  <c r="EB54" i="1"/>
  <c r="DK55" i="1"/>
  <c r="DS55" i="1"/>
  <c r="EA55" i="1"/>
  <c r="DJ56" i="1"/>
  <c r="DR56" i="1"/>
  <c r="DZ56" i="1"/>
  <c r="DH57" i="1"/>
  <c r="DM57" i="1"/>
  <c r="DR57" i="1"/>
  <c r="DX57" i="1"/>
  <c r="DD58" i="1"/>
  <c r="DI58" i="1"/>
  <c r="DM58" i="1"/>
  <c r="DQ58" i="1"/>
  <c r="DU58" i="1"/>
  <c r="DY58" i="1"/>
  <c r="DD59" i="1"/>
  <c r="DH59" i="1"/>
  <c r="DL59" i="1"/>
  <c r="DP59" i="1"/>
  <c r="DT59" i="1"/>
  <c r="DX59" i="1"/>
  <c r="EB59" i="1"/>
  <c r="DG60" i="1"/>
  <c r="DK60" i="1"/>
  <c r="DO60" i="1"/>
  <c r="DS60" i="1"/>
  <c r="DW60" i="1"/>
  <c r="EA60" i="1"/>
  <c r="DF61" i="1"/>
  <c r="DJ61" i="1"/>
  <c r="DN61" i="1"/>
  <c r="DR61" i="1"/>
  <c r="DV61" i="1"/>
  <c r="DZ61" i="1"/>
  <c r="DF4" i="1"/>
  <c r="DJ4" i="1"/>
  <c r="DN4" i="1"/>
  <c r="DR4" i="1"/>
  <c r="DV4" i="1"/>
  <c r="DZ4" i="1"/>
  <c r="BY5" i="1"/>
  <c r="CC5" i="1"/>
  <c r="CG5" i="1"/>
  <c r="CK5" i="1"/>
  <c r="CO5" i="1"/>
  <c r="CS5" i="1"/>
  <c r="CW5" i="1"/>
  <c r="CB6" i="1"/>
  <c r="CF6" i="1"/>
  <c r="CJ6" i="1"/>
  <c r="CN6" i="1"/>
  <c r="CR6" i="1"/>
  <c r="CV6" i="1"/>
  <c r="CA7" i="1"/>
  <c r="CE7" i="1"/>
  <c r="CI7" i="1"/>
  <c r="CM7" i="1"/>
  <c r="CQ7" i="1"/>
  <c r="CU7" i="1"/>
  <c r="BZ8" i="1"/>
  <c r="CD8" i="1"/>
  <c r="CH8" i="1"/>
  <c r="CL8" i="1"/>
  <c r="CP8" i="1"/>
  <c r="CT8" i="1"/>
  <c r="BY9" i="1"/>
  <c r="CC9" i="1"/>
  <c r="CG9" i="1"/>
  <c r="CK9" i="1"/>
  <c r="CO9" i="1"/>
  <c r="CS9" i="1"/>
  <c r="CW9" i="1"/>
  <c r="CB10" i="1"/>
  <c r="CF10" i="1"/>
  <c r="CJ10" i="1"/>
  <c r="CN10" i="1"/>
  <c r="CR10" i="1"/>
  <c r="CV10" i="1"/>
  <c r="CA11" i="1"/>
  <c r="CE11" i="1"/>
  <c r="CI11" i="1"/>
  <c r="CM11" i="1"/>
  <c r="CQ11" i="1"/>
  <c r="CU11" i="1"/>
  <c r="BZ12" i="1"/>
  <c r="CD12" i="1"/>
  <c r="CH12" i="1"/>
  <c r="CL12" i="1"/>
  <c r="CP12" i="1"/>
  <c r="CT12" i="1"/>
  <c r="BY13" i="1"/>
  <c r="CC13" i="1"/>
  <c r="CG13" i="1"/>
  <c r="CK13" i="1"/>
  <c r="CO13" i="1"/>
  <c r="CS13" i="1"/>
  <c r="CW13" i="1"/>
  <c r="CB14" i="1"/>
  <c r="CF14" i="1"/>
  <c r="CJ14" i="1"/>
  <c r="CN14" i="1"/>
  <c r="CR14" i="1"/>
  <c r="CV14" i="1"/>
  <c r="CA15" i="1"/>
  <c r="CE15" i="1"/>
  <c r="CI15" i="1"/>
  <c r="CM15" i="1"/>
  <c r="CQ15" i="1"/>
  <c r="CU15" i="1"/>
  <c r="BZ16" i="1"/>
  <c r="CD16" i="1"/>
  <c r="CH16" i="1"/>
  <c r="CL16" i="1"/>
  <c r="CP16" i="1"/>
  <c r="CT16" i="1"/>
  <c r="BY17" i="1"/>
  <c r="CC17" i="1"/>
  <c r="CG17" i="1"/>
  <c r="CK17" i="1"/>
  <c r="CO17" i="1"/>
  <c r="CS17" i="1"/>
  <c r="CW17" i="1"/>
  <c r="CB18" i="1"/>
  <c r="CF18" i="1"/>
  <c r="CJ18" i="1"/>
  <c r="CN18" i="1"/>
  <c r="CR18" i="1"/>
  <c r="CV18" i="1"/>
  <c r="CA19" i="1"/>
  <c r="CE19" i="1"/>
  <c r="CI19" i="1"/>
  <c r="CM19" i="1"/>
  <c r="CQ19" i="1"/>
  <c r="CU19" i="1"/>
  <c r="BZ20" i="1"/>
  <c r="CD20" i="1"/>
  <c r="CH20" i="1"/>
  <c r="CL20" i="1"/>
  <c r="CP20" i="1"/>
  <c r="CT20" i="1"/>
  <c r="BY21" i="1"/>
  <c r="CC21" i="1"/>
  <c r="CG21" i="1"/>
  <c r="CK21" i="1"/>
  <c r="CO21" i="1"/>
  <c r="CS21" i="1"/>
  <c r="CW21" i="1"/>
  <c r="CB22" i="1"/>
  <c r="CF22" i="1"/>
  <c r="CJ22" i="1"/>
  <c r="CN22" i="1"/>
  <c r="CR22" i="1"/>
  <c r="CV22" i="1"/>
  <c r="CA23" i="1"/>
  <c r="CE23" i="1"/>
  <c r="CI23" i="1"/>
  <c r="CM23" i="1"/>
  <c r="CQ23" i="1"/>
  <c r="CU23" i="1"/>
  <c r="BZ24" i="1"/>
  <c r="CD24" i="1"/>
  <c r="CH24" i="1"/>
  <c r="CL24" i="1"/>
  <c r="CP24" i="1"/>
  <c r="CT24" i="1"/>
  <c r="BY25" i="1"/>
  <c r="CC25" i="1"/>
  <c r="CG25" i="1"/>
  <c r="CK25" i="1"/>
  <c r="CO25" i="1"/>
  <c r="CS25" i="1"/>
  <c r="CW25" i="1"/>
  <c r="CB26" i="1"/>
  <c r="CF26" i="1"/>
  <c r="CJ26" i="1"/>
  <c r="CN26" i="1"/>
  <c r="CR26" i="1"/>
  <c r="CV26" i="1"/>
  <c r="CA27" i="1"/>
  <c r="CE27" i="1"/>
  <c r="CI27" i="1"/>
  <c r="CM27" i="1"/>
  <c r="CQ27" i="1"/>
  <c r="CU27" i="1"/>
  <c r="BZ28" i="1"/>
  <c r="CD28" i="1"/>
  <c r="CH28" i="1"/>
  <c r="CL28" i="1"/>
  <c r="CP28" i="1"/>
  <c r="CT28" i="1"/>
  <c r="BY29" i="1"/>
  <c r="CC29" i="1"/>
  <c r="CG29" i="1"/>
  <c r="CK29" i="1"/>
  <c r="CO29" i="1"/>
  <c r="CS29" i="1"/>
  <c r="CW29" i="1"/>
  <c r="CB30" i="1"/>
  <c r="CF30" i="1"/>
  <c r="CJ30" i="1"/>
  <c r="CN30" i="1"/>
  <c r="CR30" i="1"/>
  <c r="CV30" i="1"/>
  <c r="CA31" i="1"/>
  <c r="CE31" i="1"/>
  <c r="CI31" i="1"/>
  <c r="CM31" i="1"/>
  <c r="CQ31" i="1"/>
  <c r="CU31" i="1"/>
  <c r="BZ32" i="1"/>
  <c r="CD32" i="1"/>
  <c r="CH32" i="1"/>
  <c r="CL32" i="1"/>
  <c r="CP32" i="1"/>
  <c r="CT32" i="1"/>
  <c r="BY33" i="1"/>
  <c r="CC33" i="1"/>
  <c r="CG33" i="1"/>
  <c r="CK33" i="1"/>
  <c r="CO33" i="1"/>
  <c r="CS33" i="1"/>
  <c r="CW33" i="1"/>
  <c r="CA35" i="1"/>
  <c r="CE35" i="1"/>
  <c r="CI35" i="1"/>
  <c r="CM35" i="1"/>
  <c r="CQ35" i="1"/>
  <c r="CU35" i="1"/>
  <c r="BZ36" i="1"/>
  <c r="CD36" i="1"/>
  <c r="CH36" i="1"/>
  <c r="CL36" i="1"/>
  <c r="CP36" i="1"/>
  <c r="CT36" i="1"/>
  <c r="BY37" i="1"/>
  <c r="CC37" i="1"/>
  <c r="CG37" i="1"/>
  <c r="CK37" i="1"/>
  <c r="CO37" i="1"/>
  <c r="CS37" i="1"/>
  <c r="CW37" i="1"/>
  <c r="CB38" i="1"/>
  <c r="CF38" i="1"/>
  <c r="CJ38" i="1"/>
  <c r="CN38" i="1"/>
  <c r="CR38" i="1"/>
  <c r="CV38" i="1"/>
  <c r="CA39" i="1"/>
  <c r="CE39" i="1"/>
  <c r="CI39" i="1"/>
  <c r="CM39" i="1"/>
  <c r="CQ39" i="1"/>
  <c r="CU39" i="1"/>
  <c r="BZ40" i="1"/>
  <c r="CD40" i="1"/>
  <c r="DH5" i="1"/>
  <c r="DK10" i="1"/>
  <c r="DN15" i="1"/>
  <c r="DM18" i="1"/>
  <c r="EA20" i="1"/>
  <c r="DL23" i="1"/>
  <c r="DV24" i="1"/>
  <c r="DD26" i="1"/>
  <c r="DK27" i="1"/>
  <c r="DR28" i="1"/>
  <c r="DY29" i="1"/>
  <c r="DG31" i="1"/>
  <c r="DN32" i="1"/>
  <c r="DU33" i="1"/>
  <c r="DJ36" i="1"/>
  <c r="DQ37" i="1"/>
  <c r="DX38" i="1"/>
  <c r="DF40" i="1"/>
  <c r="DM41" i="1"/>
  <c r="DT42" i="1"/>
  <c r="DQ43" i="1"/>
  <c r="DI44" i="1"/>
  <c r="DY44" i="1"/>
  <c r="DP45" i="1"/>
  <c r="DG46" i="1"/>
  <c r="DW46" i="1"/>
  <c r="DN47" i="1"/>
  <c r="DE48" i="1"/>
  <c r="DU48" i="1"/>
  <c r="DL49" i="1"/>
  <c r="EB49" i="1"/>
  <c r="DS50" i="1"/>
  <c r="DJ51" i="1"/>
  <c r="DZ51" i="1"/>
  <c r="DQ52" i="1"/>
  <c r="DH53" i="1"/>
  <c r="DX53" i="1"/>
  <c r="DO54" i="1"/>
  <c r="DF55" i="1"/>
  <c r="DV55" i="1"/>
  <c r="DM56" i="1"/>
  <c r="DD57" i="1"/>
  <c r="DN57" i="1"/>
  <c r="DY57" i="1"/>
  <c r="DJ58" i="1"/>
  <c r="DR58" i="1"/>
  <c r="DZ58" i="1"/>
  <c r="DI59" i="1"/>
  <c r="DQ59" i="1"/>
  <c r="DY59" i="1"/>
  <c r="DH60" i="1"/>
  <c r="DP60" i="1"/>
  <c r="DX60" i="1"/>
  <c r="DG61" i="1"/>
  <c r="DO61" i="1"/>
  <c r="DW61" i="1"/>
  <c r="DG4" i="1"/>
  <c r="DO4" i="1"/>
  <c r="DW4" i="1"/>
  <c r="BZ5" i="1"/>
  <c r="CH5" i="1"/>
  <c r="CP5" i="1"/>
  <c r="BY6" i="1"/>
  <c r="CG6" i="1"/>
  <c r="CO6" i="1"/>
  <c r="CW6" i="1"/>
  <c r="CF7" i="1"/>
  <c r="CN7" i="1"/>
  <c r="CV7" i="1"/>
  <c r="CE8" i="1"/>
  <c r="CM8" i="1"/>
  <c r="CU8" i="1"/>
  <c r="CD9" i="1"/>
  <c r="CL9" i="1"/>
  <c r="CT9" i="1"/>
  <c r="CC10" i="1"/>
  <c r="CK10" i="1"/>
  <c r="CS10" i="1"/>
  <c r="CB11" i="1"/>
  <c r="CJ11" i="1"/>
  <c r="CR11" i="1"/>
  <c r="CA12" i="1"/>
  <c r="CI12" i="1"/>
  <c r="CQ12" i="1"/>
  <c r="BZ13" i="1"/>
  <c r="CH13" i="1"/>
  <c r="CP13" i="1"/>
  <c r="BY14" i="1"/>
  <c r="CG14" i="1"/>
  <c r="CO14" i="1"/>
  <c r="CW14" i="1"/>
  <c r="CF15" i="1"/>
  <c r="CN15" i="1"/>
  <c r="CV15" i="1"/>
  <c r="CE16" i="1"/>
  <c r="CM16" i="1"/>
  <c r="CU16" i="1"/>
  <c r="CD17" i="1"/>
  <c r="CL17" i="1"/>
  <c r="CT17" i="1"/>
  <c r="CC18" i="1"/>
  <c r="CK18" i="1"/>
  <c r="CS18" i="1"/>
  <c r="CB19" i="1"/>
  <c r="CJ19" i="1"/>
  <c r="CR19" i="1"/>
  <c r="CA20" i="1"/>
  <c r="CI20" i="1"/>
  <c r="CQ20" i="1"/>
  <c r="BZ21" i="1"/>
  <c r="CH21" i="1"/>
  <c r="CP21" i="1"/>
  <c r="BY22" i="1"/>
  <c r="CG22" i="1"/>
  <c r="CO22" i="1"/>
  <c r="CW22" i="1"/>
  <c r="CF23" i="1"/>
  <c r="CN23" i="1"/>
  <c r="CV23" i="1"/>
  <c r="CE24" i="1"/>
  <c r="CM24" i="1"/>
  <c r="CU24" i="1"/>
  <c r="CD25" i="1"/>
  <c r="CL25" i="1"/>
  <c r="CT25" i="1"/>
  <c r="CC26" i="1"/>
  <c r="CK26" i="1"/>
  <c r="CS26" i="1"/>
  <c r="CB27" i="1"/>
  <c r="CJ27" i="1"/>
  <c r="CR27" i="1"/>
  <c r="CA28" i="1"/>
  <c r="CI28" i="1"/>
  <c r="CQ28" i="1"/>
  <c r="BZ29" i="1"/>
  <c r="CH29" i="1"/>
  <c r="CP29" i="1"/>
  <c r="BY30" i="1"/>
  <c r="CG30" i="1"/>
  <c r="CO30" i="1"/>
  <c r="CW30" i="1"/>
  <c r="CF31" i="1"/>
  <c r="CN31" i="1"/>
  <c r="CV31" i="1"/>
  <c r="CE32" i="1"/>
  <c r="CM32" i="1"/>
  <c r="CU32" i="1"/>
  <c r="CD33" i="1"/>
  <c r="CL33" i="1"/>
  <c r="CT33" i="1"/>
  <c r="CB35" i="1"/>
  <c r="CJ35" i="1"/>
  <c r="CR35" i="1"/>
  <c r="CA36" i="1"/>
  <c r="CI36" i="1"/>
  <c r="CQ36" i="1"/>
  <c r="BZ37" i="1"/>
  <c r="CH37" i="1"/>
  <c r="CP37" i="1"/>
  <c r="BY38" i="1"/>
  <c r="CG38" i="1"/>
  <c r="CO38" i="1"/>
  <c r="CW38" i="1"/>
  <c r="CC39" i="1"/>
  <c r="CH39" i="1"/>
  <c r="CN39" i="1"/>
  <c r="CS39" i="1"/>
  <c r="BY40" i="1"/>
  <c r="CE40" i="1"/>
  <c r="CI40" i="1"/>
  <c r="CM40" i="1"/>
  <c r="CQ40" i="1"/>
  <c r="CU40" i="1"/>
  <c r="BZ41" i="1"/>
  <c r="CD41" i="1"/>
  <c r="CH41" i="1"/>
  <c r="CL41" i="1"/>
  <c r="CP41" i="1"/>
  <c r="CT41" i="1"/>
  <c r="BY42" i="1"/>
  <c r="CC42" i="1"/>
  <c r="CG42" i="1"/>
  <c r="CK42" i="1"/>
  <c r="CO42" i="1"/>
  <c r="CS42" i="1"/>
  <c r="CW42" i="1"/>
  <c r="CB43" i="1"/>
  <c r="CF43" i="1"/>
  <c r="CJ43" i="1"/>
  <c r="CN43" i="1"/>
  <c r="CR43" i="1"/>
  <c r="CV43" i="1"/>
  <c r="CA44" i="1"/>
  <c r="CE44" i="1"/>
  <c r="CI44" i="1"/>
  <c r="CM44" i="1"/>
  <c r="CQ44" i="1"/>
  <c r="CU44" i="1"/>
  <c r="BZ45" i="1"/>
  <c r="CD45" i="1"/>
  <c r="CH45" i="1"/>
  <c r="CL45" i="1"/>
  <c r="CP45" i="1"/>
  <c r="CT45" i="1"/>
  <c r="BY46" i="1"/>
  <c r="CC46" i="1"/>
  <c r="CG46" i="1"/>
  <c r="CK46" i="1"/>
  <c r="CO46" i="1"/>
  <c r="CS46" i="1"/>
  <c r="CW46" i="1"/>
  <c r="CB47" i="1"/>
  <c r="CF47" i="1"/>
  <c r="CJ47" i="1"/>
  <c r="CN47" i="1"/>
  <c r="CR47" i="1"/>
  <c r="CV47" i="1"/>
  <c r="CA48" i="1"/>
  <c r="CE48" i="1"/>
  <c r="CI48" i="1"/>
  <c r="CM48" i="1"/>
  <c r="CQ48" i="1"/>
  <c r="CU48" i="1"/>
  <c r="BZ49" i="1"/>
  <c r="CD49" i="1"/>
  <c r="CH49" i="1"/>
  <c r="CL49" i="1"/>
  <c r="CP49" i="1"/>
  <c r="CT49" i="1"/>
  <c r="BY50" i="1"/>
  <c r="CC50" i="1"/>
  <c r="CG50" i="1"/>
  <c r="CK50" i="1"/>
  <c r="CO50" i="1"/>
  <c r="CS50" i="1"/>
  <c r="CW50" i="1"/>
  <c r="CB51" i="1"/>
  <c r="CF51" i="1"/>
  <c r="CJ51" i="1"/>
  <c r="CN51" i="1"/>
  <c r="CR51" i="1"/>
  <c r="CV51" i="1"/>
  <c r="CA52" i="1"/>
  <c r="CE52" i="1"/>
  <c r="CI52" i="1"/>
  <c r="CM52" i="1"/>
  <c r="CQ52" i="1"/>
  <c r="CU52" i="1"/>
  <c r="BZ53" i="1"/>
  <c r="CD53" i="1"/>
  <c r="CH53" i="1"/>
  <c r="CL53" i="1"/>
  <c r="CP53" i="1"/>
  <c r="CT53" i="1"/>
  <c r="BY54" i="1"/>
  <c r="CC54" i="1"/>
  <c r="CG54" i="1"/>
  <c r="CK54" i="1"/>
  <c r="CO54" i="1"/>
  <c r="CS54" i="1"/>
  <c r="CW54" i="1"/>
  <c r="CB55" i="1"/>
  <c r="CF55" i="1"/>
  <c r="CJ55" i="1"/>
  <c r="CN55" i="1"/>
  <c r="CR55" i="1"/>
  <c r="CV55" i="1"/>
  <c r="CA56" i="1"/>
  <c r="CE56" i="1"/>
  <c r="CI56" i="1"/>
  <c r="CM56" i="1"/>
  <c r="CQ56" i="1"/>
  <c r="CU56" i="1"/>
  <c r="BZ57" i="1"/>
  <c r="CD57" i="1"/>
  <c r="CH57" i="1"/>
  <c r="CL57" i="1"/>
  <c r="CP57" i="1"/>
  <c r="CT57" i="1"/>
  <c r="BY58" i="1"/>
  <c r="CC58" i="1"/>
  <c r="CG58" i="1"/>
  <c r="CK58" i="1"/>
  <c r="CO58" i="1"/>
  <c r="CS58" i="1"/>
  <c r="CW58" i="1"/>
  <c r="CB59" i="1"/>
  <c r="CF59" i="1"/>
  <c r="CJ59" i="1"/>
  <c r="CN59" i="1"/>
  <c r="CR59" i="1"/>
  <c r="CV59" i="1"/>
  <c r="CA60" i="1"/>
  <c r="CE60" i="1"/>
  <c r="CI60" i="1"/>
  <c r="CM60" i="1"/>
  <c r="CQ60" i="1"/>
  <c r="CU60" i="1"/>
  <c r="BZ61" i="1"/>
  <c r="CD61" i="1"/>
  <c r="CH61" i="1"/>
  <c r="CL61" i="1"/>
  <c r="CP61" i="1"/>
  <c r="CT61" i="1"/>
  <c r="BZ4" i="1"/>
  <c r="CD4" i="1"/>
  <c r="CH4" i="1"/>
  <c r="CL4" i="1"/>
  <c r="CP4" i="1"/>
  <c r="CT4" i="1"/>
  <c r="BY4" i="1"/>
  <c r="AW5" i="1"/>
  <c r="BA5" i="1"/>
  <c r="BE5" i="1"/>
  <c r="BI5" i="1"/>
  <c r="BM5" i="1"/>
  <c r="BQ5" i="1"/>
  <c r="AV6" i="1"/>
  <c r="AZ6" i="1"/>
  <c r="BD6" i="1"/>
  <c r="BH6" i="1"/>
  <c r="BL6" i="1"/>
  <c r="BP6" i="1"/>
  <c r="AU7" i="1"/>
  <c r="AY7" i="1"/>
  <c r="BC7" i="1"/>
  <c r="BG7" i="1"/>
  <c r="BK7" i="1"/>
  <c r="BO7" i="1"/>
  <c r="AT8" i="1"/>
  <c r="AX8" i="1"/>
  <c r="BB8" i="1"/>
  <c r="BF8" i="1"/>
  <c r="BJ8" i="1"/>
  <c r="BN8" i="1"/>
  <c r="BR8" i="1"/>
  <c r="AW9" i="1"/>
  <c r="DI5" i="1"/>
  <c r="DL10" i="1"/>
  <c r="DO15" i="1"/>
  <c r="DN18" i="1"/>
  <c r="EB20" i="1"/>
  <c r="DM23" i="1"/>
  <c r="DW24" i="1"/>
  <c r="DE26" i="1"/>
  <c r="DL27" i="1"/>
  <c r="DS28" i="1"/>
  <c r="DZ29" i="1"/>
  <c r="DH31" i="1"/>
  <c r="DO32" i="1"/>
  <c r="DV33" i="1"/>
  <c r="DD35" i="1"/>
  <c r="DK36" i="1"/>
  <c r="DR37" i="1"/>
  <c r="DY38" i="1"/>
  <c r="DG40" i="1"/>
  <c r="DN41" i="1"/>
  <c r="DU42" i="1"/>
  <c r="DS43" i="1"/>
  <c r="DJ44" i="1"/>
  <c r="DZ44" i="1"/>
  <c r="DQ45" i="1"/>
  <c r="DH46" i="1"/>
  <c r="DX46" i="1"/>
  <c r="DO47" i="1"/>
  <c r="DF48" i="1"/>
  <c r="DV48" i="1"/>
  <c r="DM49" i="1"/>
  <c r="DD50" i="1"/>
  <c r="DT50" i="1"/>
  <c r="DK51" i="1"/>
  <c r="EA51" i="1"/>
  <c r="DR52" i="1"/>
  <c r="DI53" i="1"/>
  <c r="DY53" i="1"/>
  <c r="DP54" i="1"/>
  <c r="DG55" i="1"/>
  <c r="DW55" i="1"/>
  <c r="DN56" i="1"/>
  <c r="DE57" i="1"/>
  <c r="DP57" i="1"/>
  <c r="DZ57" i="1"/>
  <c r="DK58" i="1"/>
  <c r="DS58" i="1"/>
  <c r="EA58" i="1"/>
  <c r="DJ59" i="1"/>
  <c r="DR59" i="1"/>
  <c r="DZ59" i="1"/>
  <c r="DI60" i="1"/>
  <c r="DQ60" i="1"/>
  <c r="DY60" i="1"/>
  <c r="DH61" i="1"/>
  <c r="DP61" i="1"/>
  <c r="DX61" i="1"/>
  <c r="DH4" i="1"/>
  <c r="DP4" i="1"/>
  <c r="DX4" i="1"/>
  <c r="CA5" i="1"/>
  <c r="CI5" i="1"/>
  <c r="CQ5" i="1"/>
  <c r="BZ6" i="1"/>
  <c r="CH6" i="1"/>
  <c r="CP6" i="1"/>
  <c r="BY7" i="1"/>
  <c r="CG7" i="1"/>
  <c r="CO7" i="1"/>
  <c r="CW7" i="1"/>
  <c r="CF8" i="1"/>
  <c r="CN8" i="1"/>
  <c r="CV8" i="1"/>
  <c r="CE9" i="1"/>
  <c r="CM9" i="1"/>
  <c r="CU9" i="1"/>
  <c r="CD10" i="1"/>
  <c r="CL10" i="1"/>
  <c r="CT10" i="1"/>
  <c r="CC11" i="1"/>
  <c r="CK11" i="1"/>
  <c r="CS11" i="1"/>
  <c r="CB12" i="1"/>
  <c r="CJ12" i="1"/>
  <c r="CR12" i="1"/>
  <c r="CA13" i="1"/>
  <c r="CI13" i="1"/>
  <c r="CQ13" i="1"/>
  <c r="BZ14" i="1"/>
  <c r="CH14" i="1"/>
  <c r="CP14" i="1"/>
  <c r="BY15" i="1"/>
  <c r="CG15" i="1"/>
  <c r="CO15" i="1"/>
  <c r="CW15" i="1"/>
  <c r="CF16" i="1"/>
  <c r="CN16" i="1"/>
  <c r="CV16" i="1"/>
  <c r="CE17" i="1"/>
  <c r="CM17" i="1"/>
  <c r="CU17" i="1"/>
  <c r="CD18" i="1"/>
  <c r="CL18" i="1"/>
  <c r="CT18" i="1"/>
  <c r="CC19" i="1"/>
  <c r="CK19" i="1"/>
  <c r="CS19" i="1"/>
  <c r="CB20" i="1"/>
  <c r="CJ20" i="1"/>
  <c r="CR20" i="1"/>
  <c r="CA21" i="1"/>
  <c r="CI21" i="1"/>
  <c r="CQ21" i="1"/>
  <c r="BZ22" i="1"/>
  <c r="CH22" i="1"/>
  <c r="CP22" i="1"/>
  <c r="BY23" i="1"/>
  <c r="CG23" i="1"/>
  <c r="CO23" i="1"/>
  <c r="CW23" i="1"/>
  <c r="CF24" i="1"/>
  <c r="CN24" i="1"/>
  <c r="CV24" i="1"/>
  <c r="CE25" i="1"/>
  <c r="CM25" i="1"/>
  <c r="CU25" i="1"/>
  <c r="CD26" i="1"/>
  <c r="CL26" i="1"/>
  <c r="CT26" i="1"/>
  <c r="CC27" i="1"/>
  <c r="CK27" i="1"/>
  <c r="CS27" i="1"/>
  <c r="CB28" i="1"/>
  <c r="CJ28" i="1"/>
  <c r="CR28" i="1"/>
  <c r="CA29" i="1"/>
  <c r="CI29" i="1"/>
  <c r="CQ29" i="1"/>
  <c r="BZ30" i="1"/>
  <c r="CH30" i="1"/>
  <c r="CP30" i="1"/>
  <c r="BY31" i="1"/>
  <c r="CG31" i="1"/>
  <c r="CO31" i="1"/>
  <c r="CW31" i="1"/>
  <c r="CF32" i="1"/>
  <c r="CN32" i="1"/>
  <c r="CV32" i="1"/>
  <c r="CE33" i="1"/>
  <c r="CM33" i="1"/>
  <c r="CU33" i="1"/>
  <c r="CC35" i="1"/>
  <c r="CK35" i="1"/>
  <c r="CS35" i="1"/>
  <c r="CB36" i="1"/>
  <c r="CJ36" i="1"/>
  <c r="CR36" i="1"/>
  <c r="CA37" i="1"/>
  <c r="CI37" i="1"/>
  <c r="CQ37" i="1"/>
  <c r="BZ38" i="1"/>
  <c r="CH38" i="1"/>
  <c r="CP38" i="1"/>
  <c r="BY39" i="1"/>
  <c r="CD39" i="1"/>
  <c r="CJ39" i="1"/>
  <c r="CO39" i="1"/>
  <c r="CT39" i="1"/>
  <c r="CA40" i="1"/>
  <c r="CF40" i="1"/>
  <c r="CJ40" i="1"/>
  <c r="CN40" i="1"/>
  <c r="CR40" i="1"/>
  <c r="CV40" i="1"/>
  <c r="CA41" i="1"/>
  <c r="CE41" i="1"/>
  <c r="CI41" i="1"/>
  <c r="CM41" i="1"/>
  <c r="CQ41" i="1"/>
  <c r="CU41" i="1"/>
  <c r="BZ42" i="1"/>
  <c r="CD42" i="1"/>
  <c r="CH42" i="1"/>
  <c r="CL42" i="1"/>
  <c r="CP42" i="1"/>
  <c r="CT42" i="1"/>
  <c r="BY43" i="1"/>
  <c r="CC43" i="1"/>
  <c r="CG43" i="1"/>
  <c r="CK43" i="1"/>
  <c r="CO43" i="1"/>
  <c r="CS43" i="1"/>
  <c r="CW43" i="1"/>
  <c r="CB44" i="1"/>
  <c r="CF44" i="1"/>
  <c r="CJ44" i="1"/>
  <c r="CN44" i="1"/>
  <c r="CR44" i="1"/>
  <c r="CV44" i="1"/>
  <c r="CA45" i="1"/>
  <c r="CE45" i="1"/>
  <c r="CI45" i="1"/>
  <c r="CM45" i="1"/>
  <c r="CQ45" i="1"/>
  <c r="CU45" i="1"/>
  <c r="BZ46" i="1"/>
  <c r="CD46" i="1"/>
  <c r="CH46" i="1"/>
  <c r="CL46" i="1"/>
  <c r="CP46" i="1"/>
  <c r="CT46" i="1"/>
  <c r="BY47" i="1"/>
  <c r="CC47" i="1"/>
  <c r="CG47" i="1"/>
  <c r="CK47" i="1"/>
  <c r="CO47" i="1"/>
  <c r="CS47" i="1"/>
  <c r="CW47" i="1"/>
  <c r="CB48" i="1"/>
  <c r="CF48" i="1"/>
  <c r="CJ48" i="1"/>
  <c r="CN48" i="1"/>
  <c r="CR48" i="1"/>
  <c r="CV48" i="1"/>
  <c r="CA49" i="1"/>
  <c r="CE49" i="1"/>
  <c r="CI49" i="1"/>
  <c r="CM49" i="1"/>
  <c r="CQ49" i="1"/>
  <c r="CU49" i="1"/>
  <c r="BZ50" i="1"/>
  <c r="CD50" i="1"/>
  <c r="CH50" i="1"/>
  <c r="CL50" i="1"/>
  <c r="CP50" i="1"/>
  <c r="CT50" i="1"/>
  <c r="BY51" i="1"/>
  <c r="CC51" i="1"/>
  <c r="CG51" i="1"/>
  <c r="CK51" i="1"/>
  <c r="CO51" i="1"/>
  <c r="CS51" i="1"/>
  <c r="CW51" i="1"/>
  <c r="CB52" i="1"/>
  <c r="CF52" i="1"/>
  <c r="CJ52" i="1"/>
  <c r="CN52" i="1"/>
  <c r="CR52" i="1"/>
  <c r="CV52" i="1"/>
  <c r="CA53" i="1"/>
  <c r="CE53" i="1"/>
  <c r="CI53" i="1"/>
  <c r="CM53" i="1"/>
  <c r="CQ53" i="1"/>
  <c r="CU53" i="1"/>
  <c r="BZ54" i="1"/>
  <c r="CD54" i="1"/>
  <c r="CH54" i="1"/>
  <c r="CL54" i="1"/>
  <c r="CP54" i="1"/>
  <c r="CT54" i="1"/>
  <c r="BY55" i="1"/>
  <c r="CC55" i="1"/>
  <c r="CG55" i="1"/>
  <c r="CK55" i="1"/>
  <c r="CO55" i="1"/>
  <c r="CS55" i="1"/>
  <c r="CW55" i="1"/>
  <c r="CB56" i="1"/>
  <c r="CF56" i="1"/>
  <c r="CJ56" i="1"/>
  <c r="CN56" i="1"/>
  <c r="CR56" i="1"/>
  <c r="CV56" i="1"/>
  <c r="CA57" i="1"/>
  <c r="CE57" i="1"/>
  <c r="CI57" i="1"/>
  <c r="CM57" i="1"/>
  <c r="CQ57" i="1"/>
  <c r="CU57" i="1"/>
  <c r="BZ58" i="1"/>
  <c r="CD58" i="1"/>
  <c r="CH58" i="1"/>
  <c r="CL58" i="1"/>
  <c r="CP58" i="1"/>
  <c r="CT58" i="1"/>
  <c r="BY59" i="1"/>
  <c r="CC59" i="1"/>
  <c r="CG59" i="1"/>
  <c r="CK59" i="1"/>
  <c r="CO59" i="1"/>
  <c r="CS59" i="1"/>
  <c r="CW59" i="1"/>
  <c r="CB60" i="1"/>
  <c r="CF60" i="1"/>
  <c r="CJ60" i="1"/>
  <c r="CN60" i="1"/>
  <c r="CR60" i="1"/>
  <c r="CV60" i="1"/>
  <c r="CA61" i="1"/>
  <c r="CE61" i="1"/>
  <c r="CI61" i="1"/>
  <c r="CM61" i="1"/>
  <c r="CQ61" i="1"/>
  <c r="CU61" i="1"/>
  <c r="CA4" i="1"/>
  <c r="CE4" i="1"/>
  <c r="CI4" i="1"/>
  <c r="CM4" i="1"/>
  <c r="CQ4" i="1"/>
  <c r="CU4" i="1"/>
  <c r="AT5" i="1"/>
  <c r="AX5" i="1"/>
  <c r="BB5" i="1"/>
  <c r="BF5" i="1"/>
  <c r="BJ5" i="1"/>
  <c r="BN5" i="1"/>
  <c r="BR5" i="1"/>
  <c r="AW6" i="1"/>
  <c r="BA6" i="1"/>
  <c r="BE6" i="1"/>
  <c r="BI6" i="1"/>
  <c r="BM6" i="1"/>
  <c r="BQ6" i="1"/>
  <c r="AV7" i="1"/>
  <c r="AZ7" i="1"/>
  <c r="BD7" i="1"/>
  <c r="BH7" i="1"/>
  <c r="BL7" i="1"/>
  <c r="BP7" i="1"/>
  <c r="AU8" i="1"/>
  <c r="AY8" i="1"/>
  <c r="BC8" i="1"/>
  <c r="BG8" i="1"/>
  <c r="BK8" i="1"/>
  <c r="BO8" i="1"/>
  <c r="AT9" i="1"/>
  <c r="AX9" i="1"/>
  <c r="BB9" i="1"/>
  <c r="BF9" i="1"/>
  <c r="BJ9" i="1"/>
  <c r="BN9" i="1"/>
  <c r="BR9" i="1"/>
  <c r="AW10" i="1"/>
  <c r="BA10" i="1"/>
  <c r="BE10" i="1"/>
  <c r="BI10" i="1"/>
  <c r="DV7" i="1"/>
  <c r="DF17" i="1"/>
  <c r="DI22" i="1"/>
  <c r="DM25" i="1"/>
  <c r="EA27" i="1"/>
  <c r="DP30" i="1"/>
  <c r="DE33" i="1"/>
  <c r="DS35" i="1"/>
  <c r="DH38" i="1"/>
  <c r="DV40" i="1"/>
  <c r="DG43" i="1"/>
  <c r="DQ44" i="1"/>
  <c r="DX45" i="1"/>
  <c r="DF47" i="1"/>
  <c r="DM48" i="1"/>
  <c r="DT49" i="1"/>
  <c r="EA50" i="1"/>
  <c r="DI52" i="1"/>
  <c r="DP53" i="1"/>
  <c r="DW54" i="1"/>
  <c r="DE56" i="1"/>
  <c r="DI57" i="1"/>
  <c r="DE58" i="1"/>
  <c r="DV58" i="1"/>
  <c r="DM59" i="1"/>
  <c r="DD60" i="1"/>
  <c r="DT60" i="1"/>
  <c r="DK61" i="1"/>
  <c r="EA61" i="1"/>
  <c r="DS4" i="1"/>
  <c r="CD5" i="1"/>
  <c r="CT5" i="1"/>
  <c r="CK6" i="1"/>
  <c r="CB7" i="1"/>
  <c r="CR7" i="1"/>
  <c r="CI8" i="1"/>
  <c r="BZ9" i="1"/>
  <c r="CP9" i="1"/>
  <c r="CG10" i="1"/>
  <c r="CW10" i="1"/>
  <c r="CN11" i="1"/>
  <c r="CE12" i="1"/>
  <c r="CU12" i="1"/>
  <c r="CL13" i="1"/>
  <c r="CC14" i="1"/>
  <c r="CS14" i="1"/>
  <c r="CJ15" i="1"/>
  <c r="CA16" i="1"/>
  <c r="CQ16" i="1"/>
  <c r="CH17" i="1"/>
  <c r="BY18" i="1"/>
  <c r="CO18" i="1"/>
  <c r="CF19" i="1"/>
  <c r="CV19" i="1"/>
  <c r="CM20" i="1"/>
  <c r="CD21" i="1"/>
  <c r="CT21" i="1"/>
  <c r="CK22" i="1"/>
  <c r="CB23" i="1"/>
  <c r="CR23" i="1"/>
  <c r="CI24" i="1"/>
  <c r="BZ25" i="1"/>
  <c r="CP25" i="1"/>
  <c r="CG26" i="1"/>
  <c r="CW26" i="1"/>
  <c r="CN27" i="1"/>
  <c r="CE28" i="1"/>
  <c r="CU28" i="1"/>
  <c r="CL29" i="1"/>
  <c r="CC30" i="1"/>
  <c r="CS30" i="1"/>
  <c r="CJ31" i="1"/>
  <c r="CA32" i="1"/>
  <c r="CQ32" i="1"/>
  <c r="CH33" i="1"/>
  <c r="CF35" i="1"/>
  <c r="CV35" i="1"/>
  <c r="CM36" i="1"/>
  <c r="CD37" i="1"/>
  <c r="CT37" i="1"/>
  <c r="CK38" i="1"/>
  <c r="BZ39" i="1"/>
  <c r="CK39" i="1"/>
  <c r="CV39" i="1"/>
  <c r="CG40" i="1"/>
  <c r="CO40" i="1"/>
  <c r="CW40" i="1"/>
  <c r="CF41" i="1"/>
  <c r="CN41" i="1"/>
  <c r="CV41" i="1"/>
  <c r="CE42" i="1"/>
  <c r="CM42" i="1"/>
  <c r="CU42" i="1"/>
  <c r="CD43" i="1"/>
  <c r="CL43" i="1"/>
  <c r="CT43" i="1"/>
  <c r="CC44" i="1"/>
  <c r="CK44" i="1"/>
  <c r="CS44" i="1"/>
  <c r="CB45" i="1"/>
  <c r="CJ45" i="1"/>
  <c r="CR45" i="1"/>
  <c r="CA46" i="1"/>
  <c r="CI46" i="1"/>
  <c r="CQ46" i="1"/>
  <c r="BZ47" i="1"/>
  <c r="CH47" i="1"/>
  <c r="CP47" i="1"/>
  <c r="BY48" i="1"/>
  <c r="CG48" i="1"/>
  <c r="CO48" i="1"/>
  <c r="CW48" i="1"/>
  <c r="CF49" i="1"/>
  <c r="CN49" i="1"/>
  <c r="CV49" i="1"/>
  <c r="CE50" i="1"/>
  <c r="CM50" i="1"/>
  <c r="CU50" i="1"/>
  <c r="CD51" i="1"/>
  <c r="CL51" i="1"/>
  <c r="CT51" i="1"/>
  <c r="CC52" i="1"/>
  <c r="CK52" i="1"/>
  <c r="CS52" i="1"/>
  <c r="CB53" i="1"/>
  <c r="CJ53" i="1"/>
  <c r="CR53" i="1"/>
  <c r="CA54" i="1"/>
  <c r="CI54" i="1"/>
  <c r="CQ54" i="1"/>
  <c r="BZ55" i="1"/>
  <c r="CH55" i="1"/>
  <c r="CP55" i="1"/>
  <c r="BY56" i="1"/>
  <c r="CG56" i="1"/>
  <c r="CO56" i="1"/>
  <c r="CW56" i="1"/>
  <c r="CF57" i="1"/>
  <c r="CN57" i="1"/>
  <c r="CV57" i="1"/>
  <c r="CE58" i="1"/>
  <c r="CM58" i="1"/>
  <c r="CU58" i="1"/>
  <c r="CD59" i="1"/>
  <c r="CL59" i="1"/>
  <c r="CT59" i="1"/>
  <c r="CC60" i="1"/>
  <c r="CK60" i="1"/>
  <c r="CS60" i="1"/>
  <c r="CB61" i="1"/>
  <c r="CJ61" i="1"/>
  <c r="CR61" i="1"/>
  <c r="CB4" i="1"/>
  <c r="CJ4" i="1"/>
  <c r="CR4" i="1"/>
  <c r="AU5" i="1"/>
  <c r="BC5" i="1"/>
  <c r="BK5" i="1"/>
  <c r="AT6" i="1"/>
  <c r="BB6" i="1"/>
  <c r="BJ6" i="1"/>
  <c r="BR6" i="1"/>
  <c r="BA7" i="1"/>
  <c r="BI7" i="1"/>
  <c r="BQ7" i="1"/>
  <c r="AZ8" i="1"/>
  <c r="BH8" i="1"/>
  <c r="BP8" i="1"/>
  <c r="AY9" i="1"/>
  <c r="BD9" i="1"/>
  <c r="BI9" i="1"/>
  <c r="BO9" i="1"/>
  <c r="AU10" i="1"/>
  <c r="AZ10" i="1"/>
  <c r="BF10" i="1"/>
  <c r="BK10" i="1"/>
  <c r="BO10" i="1"/>
  <c r="AT11" i="1"/>
  <c r="AX11" i="1"/>
  <c r="BB11" i="1"/>
  <c r="BF11" i="1"/>
  <c r="BJ11" i="1"/>
  <c r="BN11" i="1"/>
  <c r="BR11" i="1"/>
  <c r="AW12" i="1"/>
  <c r="BA12" i="1"/>
  <c r="BE12" i="1"/>
  <c r="BI12" i="1"/>
  <c r="BM12" i="1"/>
  <c r="BQ12" i="1"/>
  <c r="AV13" i="1"/>
  <c r="AZ13" i="1"/>
  <c r="BD13" i="1"/>
  <c r="BH13" i="1"/>
  <c r="BL13" i="1"/>
  <c r="BP13" i="1"/>
  <c r="AU14" i="1"/>
  <c r="AY14" i="1"/>
  <c r="BC14" i="1"/>
  <c r="BG14" i="1"/>
  <c r="BK14" i="1"/>
  <c r="BO14" i="1"/>
  <c r="AT15" i="1"/>
  <c r="AX15" i="1"/>
  <c r="BB15" i="1"/>
  <c r="BF15" i="1"/>
  <c r="BJ15" i="1"/>
  <c r="BN15" i="1"/>
  <c r="BR15" i="1"/>
  <c r="AW16" i="1"/>
  <c r="BA16" i="1"/>
  <c r="BE16" i="1"/>
  <c r="BI16" i="1"/>
  <c r="BM16" i="1"/>
  <c r="BQ16" i="1"/>
  <c r="AV17" i="1"/>
  <c r="AZ17" i="1"/>
  <c r="BD17" i="1"/>
  <c r="BH17" i="1"/>
  <c r="BL17" i="1"/>
  <c r="BP17" i="1"/>
  <c r="AU18" i="1"/>
  <c r="AY18" i="1"/>
  <c r="BC18" i="1"/>
  <c r="BG18" i="1"/>
  <c r="BK18" i="1"/>
  <c r="BO18" i="1"/>
  <c r="AT19" i="1"/>
  <c r="AX19" i="1"/>
  <c r="BB19" i="1"/>
  <c r="BF19" i="1"/>
  <c r="BJ19" i="1"/>
  <c r="BN19" i="1"/>
  <c r="BR19" i="1"/>
  <c r="AW20" i="1"/>
  <c r="BA20" i="1"/>
  <c r="BE20" i="1"/>
  <c r="BI20" i="1"/>
  <c r="BM20" i="1"/>
  <c r="BQ20" i="1"/>
  <c r="AV21" i="1"/>
  <c r="AZ21" i="1"/>
  <c r="BD21" i="1"/>
  <c r="BH21" i="1"/>
  <c r="BL21" i="1"/>
  <c r="BP21" i="1"/>
  <c r="AU22" i="1"/>
  <c r="AY22" i="1"/>
  <c r="BC22" i="1"/>
  <c r="BG22" i="1"/>
  <c r="BK22" i="1"/>
  <c r="BO22" i="1"/>
  <c r="AT23" i="1"/>
  <c r="AX23" i="1"/>
  <c r="BB23" i="1"/>
  <c r="BF23" i="1"/>
  <c r="BJ23" i="1"/>
  <c r="BN23" i="1"/>
  <c r="BR23" i="1"/>
  <c r="AW24" i="1"/>
  <c r="BA24" i="1"/>
  <c r="BE24" i="1"/>
  <c r="BI24" i="1"/>
  <c r="BM24" i="1"/>
  <c r="BQ24" i="1"/>
  <c r="AV25" i="1"/>
  <c r="AZ25" i="1"/>
  <c r="BD25" i="1"/>
  <c r="BH25" i="1"/>
  <c r="BL25" i="1"/>
  <c r="BP25" i="1"/>
  <c r="AU26" i="1"/>
  <c r="AY26" i="1"/>
  <c r="BC26" i="1"/>
  <c r="BG26" i="1"/>
  <c r="BK26" i="1"/>
  <c r="BO26" i="1"/>
  <c r="AT27" i="1"/>
  <c r="AX27" i="1"/>
  <c r="BB27" i="1"/>
  <c r="BF27" i="1"/>
  <c r="BJ27" i="1"/>
  <c r="BN27" i="1"/>
  <c r="BR27" i="1"/>
  <c r="AW28" i="1"/>
  <c r="BA28" i="1"/>
  <c r="BE28" i="1"/>
  <c r="BI28" i="1"/>
  <c r="BM28" i="1"/>
  <c r="BQ28" i="1"/>
  <c r="AV29" i="1"/>
  <c r="AZ29" i="1"/>
  <c r="BD29" i="1"/>
  <c r="BH29" i="1"/>
  <c r="BL29" i="1"/>
  <c r="BP29" i="1"/>
  <c r="AU30" i="1"/>
  <c r="AY30" i="1"/>
  <c r="BC30" i="1"/>
  <c r="BG30" i="1"/>
  <c r="BK30" i="1"/>
  <c r="BO30" i="1"/>
  <c r="AT31" i="1"/>
  <c r="AX31" i="1"/>
  <c r="BB31" i="1"/>
  <c r="BF31" i="1"/>
  <c r="BJ31" i="1"/>
  <c r="BN31" i="1"/>
  <c r="BR31" i="1"/>
  <c r="AW32" i="1"/>
  <c r="BA32" i="1"/>
  <c r="BE32" i="1"/>
  <c r="BI32" i="1"/>
  <c r="BM32" i="1"/>
  <c r="BQ32" i="1"/>
  <c r="AV33" i="1"/>
  <c r="AZ33" i="1"/>
  <c r="BD33" i="1"/>
  <c r="BH33" i="1"/>
  <c r="BL33" i="1"/>
  <c r="BP33" i="1"/>
  <c r="AT35" i="1"/>
  <c r="AX35" i="1"/>
  <c r="BB35" i="1"/>
  <c r="BF35" i="1"/>
  <c r="BJ35" i="1"/>
  <c r="BN35" i="1"/>
  <c r="BR35" i="1"/>
  <c r="AW36" i="1"/>
  <c r="BA36" i="1"/>
  <c r="BE36" i="1"/>
  <c r="BI36" i="1"/>
  <c r="BM36" i="1"/>
  <c r="BQ36" i="1"/>
  <c r="AV37" i="1"/>
  <c r="AZ37" i="1"/>
  <c r="BD37" i="1"/>
  <c r="BH37" i="1"/>
  <c r="BL37" i="1"/>
  <c r="BP37" i="1"/>
  <c r="AU38" i="1"/>
  <c r="AY38" i="1"/>
  <c r="BC38" i="1"/>
  <c r="BG38" i="1"/>
  <c r="BK38" i="1"/>
  <c r="BO38" i="1"/>
  <c r="AT39" i="1"/>
  <c r="AX39" i="1"/>
  <c r="BB39" i="1"/>
  <c r="BF39" i="1"/>
  <c r="BJ39" i="1"/>
  <c r="BN39" i="1"/>
  <c r="BR39" i="1"/>
  <c r="AW40" i="1"/>
  <c r="BA40" i="1"/>
  <c r="BE40" i="1"/>
  <c r="BI40" i="1"/>
  <c r="BM40" i="1"/>
  <c r="BQ40" i="1"/>
  <c r="AV41" i="1"/>
  <c r="AZ41" i="1"/>
  <c r="BD41" i="1"/>
  <c r="BH41" i="1"/>
  <c r="BL41" i="1"/>
  <c r="BP41" i="1"/>
  <c r="AU42" i="1"/>
  <c r="AY42" i="1"/>
  <c r="BC42" i="1"/>
  <c r="BG42" i="1"/>
  <c r="BK42" i="1"/>
  <c r="BO42" i="1"/>
  <c r="AT43" i="1"/>
  <c r="AX43" i="1"/>
  <c r="BB43" i="1"/>
  <c r="BF43" i="1"/>
  <c r="BJ43" i="1"/>
  <c r="BN43" i="1"/>
  <c r="BR43" i="1"/>
  <c r="AW44" i="1"/>
  <c r="BA44" i="1"/>
  <c r="BE44" i="1"/>
  <c r="BI44" i="1"/>
  <c r="BM44" i="1"/>
  <c r="BQ44" i="1"/>
  <c r="AV45" i="1"/>
  <c r="AZ45" i="1"/>
  <c r="BD45" i="1"/>
  <c r="BH45" i="1"/>
  <c r="BL45" i="1"/>
  <c r="BP45" i="1"/>
  <c r="AU46" i="1"/>
  <c r="AY46" i="1"/>
  <c r="BC46" i="1"/>
  <c r="BG46" i="1"/>
  <c r="BK46" i="1"/>
  <c r="BO46" i="1"/>
  <c r="AT47" i="1"/>
  <c r="AX47" i="1"/>
  <c r="BB47" i="1"/>
  <c r="BF47" i="1"/>
  <c r="BJ47" i="1"/>
  <c r="BN47" i="1"/>
  <c r="BR47" i="1"/>
  <c r="AW48" i="1"/>
  <c r="BA48" i="1"/>
  <c r="BE48" i="1"/>
  <c r="BI48" i="1"/>
  <c r="BM48" i="1"/>
  <c r="BQ48" i="1"/>
  <c r="AV49" i="1"/>
  <c r="AZ49" i="1"/>
  <c r="BD49" i="1"/>
  <c r="BH49" i="1"/>
  <c r="BL49" i="1"/>
  <c r="BP49" i="1"/>
  <c r="AU50" i="1"/>
  <c r="AY50" i="1"/>
  <c r="BC50" i="1"/>
  <c r="BG50" i="1"/>
  <c r="BK50" i="1"/>
  <c r="BO50" i="1"/>
  <c r="AT51" i="1"/>
  <c r="AX51" i="1"/>
  <c r="BB51" i="1"/>
  <c r="BF51" i="1"/>
  <c r="BJ51" i="1"/>
  <c r="BN51" i="1"/>
  <c r="BR51" i="1"/>
  <c r="AW52" i="1"/>
  <c r="BA52" i="1"/>
  <c r="BE52" i="1"/>
  <c r="BI52" i="1"/>
  <c r="BM52" i="1"/>
  <c r="BQ52" i="1"/>
  <c r="AV53" i="1"/>
  <c r="AZ53" i="1"/>
  <c r="BD53" i="1"/>
  <c r="BH53" i="1"/>
  <c r="BL53" i="1"/>
  <c r="BP53" i="1"/>
  <c r="AU54" i="1"/>
  <c r="AY54" i="1"/>
  <c r="BC54" i="1"/>
  <c r="BG54" i="1"/>
  <c r="BK54" i="1"/>
  <c r="BO54" i="1"/>
  <c r="AT55" i="1"/>
  <c r="AX55" i="1"/>
  <c r="BB55" i="1"/>
  <c r="BF55" i="1"/>
  <c r="BJ55" i="1"/>
  <c r="BN55" i="1"/>
  <c r="BR55" i="1"/>
  <c r="AW56" i="1"/>
  <c r="BA56" i="1"/>
  <c r="BE56" i="1"/>
  <c r="BI56" i="1"/>
  <c r="BM56" i="1"/>
  <c r="BQ56" i="1"/>
  <c r="AV57" i="1"/>
  <c r="AZ57" i="1"/>
  <c r="BD57" i="1"/>
  <c r="BH57" i="1"/>
  <c r="BL57" i="1"/>
  <c r="BP57" i="1"/>
  <c r="AU58" i="1"/>
  <c r="AY58" i="1"/>
  <c r="BC58" i="1"/>
  <c r="BG58" i="1"/>
  <c r="BK58" i="1"/>
  <c r="BO58" i="1"/>
  <c r="AT59" i="1"/>
  <c r="AX59" i="1"/>
  <c r="BB59" i="1"/>
  <c r="BF59" i="1"/>
  <c r="BJ59" i="1"/>
  <c r="BN59" i="1"/>
  <c r="BR59" i="1"/>
  <c r="AW60" i="1"/>
  <c r="BA60" i="1"/>
  <c r="BE60" i="1"/>
  <c r="BI60" i="1"/>
  <c r="BM60" i="1"/>
  <c r="BQ60" i="1"/>
  <c r="AV61" i="1"/>
  <c r="AZ61" i="1"/>
  <c r="BD61" i="1"/>
  <c r="BH61" i="1"/>
  <c r="BL61" i="1"/>
  <c r="BP61" i="1"/>
  <c r="AV4" i="1"/>
  <c r="AZ4" i="1"/>
  <c r="BD4" i="1"/>
  <c r="BH4" i="1"/>
  <c r="BL4" i="1"/>
  <c r="BP4" i="1"/>
  <c r="DF24" i="1"/>
  <c r="CS40" i="1"/>
  <c r="CR41" i="1"/>
  <c r="CI42" i="1"/>
  <c r="BZ43" i="1"/>
  <c r="CP43" i="1"/>
  <c r="CG44" i="1"/>
  <c r="CW44" i="1"/>
  <c r="CN45" i="1"/>
  <c r="CE46" i="1"/>
  <c r="CU46" i="1"/>
  <c r="CL47" i="1"/>
  <c r="CK48" i="1"/>
  <c r="CB49" i="1"/>
  <c r="CR49" i="1"/>
  <c r="CI50" i="1"/>
  <c r="BZ51" i="1"/>
  <c r="CP51" i="1"/>
  <c r="CG52" i="1"/>
  <c r="CW52" i="1"/>
  <c r="CN53" i="1"/>
  <c r="CE54" i="1"/>
  <c r="CU54" i="1"/>
  <c r="CL55" i="1"/>
  <c r="CC56" i="1"/>
  <c r="CS56" i="1"/>
  <c r="CJ57" i="1"/>
  <c r="CA58" i="1"/>
  <c r="CQ58" i="1"/>
  <c r="CH59" i="1"/>
  <c r="BY60" i="1"/>
  <c r="CO60" i="1"/>
  <c r="CF61" i="1"/>
  <c r="CV61" i="1"/>
  <c r="CN4" i="1"/>
  <c r="AY5" i="1"/>
  <c r="BO5" i="1"/>
  <c r="BF6" i="1"/>
  <c r="AW7" i="1"/>
  <c r="BM7" i="1"/>
  <c r="BD8" i="1"/>
  <c r="AU9" i="1"/>
  <c r="BG9" i="1"/>
  <c r="BL9" i="1"/>
  <c r="AX10" i="1"/>
  <c r="BH10" i="1"/>
  <c r="BM10" i="1"/>
  <c r="AV11" i="1"/>
  <c r="BH11" i="1"/>
  <c r="BP11" i="1"/>
  <c r="BC12" i="1"/>
  <c r="BK12" i="1"/>
  <c r="AT13" i="1"/>
  <c r="BB13" i="1"/>
  <c r="BJ13" i="1"/>
  <c r="BR13" i="1"/>
  <c r="BA14" i="1"/>
  <c r="BI14" i="1"/>
  <c r="BQ14" i="1"/>
  <c r="AZ15" i="1"/>
  <c r="BH15" i="1"/>
  <c r="BP15" i="1"/>
  <c r="BG16" i="1"/>
  <c r="AT17" i="1"/>
  <c r="BB17" i="1"/>
  <c r="BJ17" i="1"/>
  <c r="BR17" i="1"/>
  <c r="BA18" i="1"/>
  <c r="BI18" i="1"/>
  <c r="BQ18" i="1"/>
  <c r="AZ19" i="1"/>
  <c r="BH19" i="1"/>
  <c r="BP19" i="1"/>
  <c r="AY20" i="1"/>
  <c r="BG20" i="1"/>
  <c r="BO20" i="1"/>
  <c r="AX21" i="1"/>
  <c r="BF21" i="1"/>
  <c r="BN21" i="1"/>
  <c r="AW22" i="1"/>
  <c r="BI22" i="1"/>
  <c r="BQ22" i="1"/>
  <c r="AZ23" i="1"/>
  <c r="BH23" i="1"/>
  <c r="BP23" i="1"/>
  <c r="AY24" i="1"/>
  <c r="BG24" i="1"/>
  <c r="BO24" i="1"/>
  <c r="DW7" i="1"/>
  <c r="DG17" i="1"/>
  <c r="DJ22" i="1"/>
  <c r="DN25" i="1"/>
  <c r="EB27" i="1"/>
  <c r="DQ30" i="1"/>
  <c r="DF33" i="1"/>
  <c r="DT35" i="1"/>
  <c r="DI38" i="1"/>
  <c r="DW40" i="1"/>
  <c r="DH43" i="1"/>
  <c r="DR44" i="1"/>
  <c r="DY45" i="1"/>
  <c r="DG47" i="1"/>
  <c r="DN48" i="1"/>
  <c r="DU49" i="1"/>
  <c r="EB50" i="1"/>
  <c r="DJ52" i="1"/>
  <c r="DQ53" i="1"/>
  <c r="DX54" i="1"/>
  <c r="DF56" i="1"/>
  <c r="DJ57" i="1"/>
  <c r="DG58" i="1"/>
  <c r="DW58" i="1"/>
  <c r="DN59" i="1"/>
  <c r="DE60" i="1"/>
  <c r="DU60" i="1"/>
  <c r="DL61" i="1"/>
  <c r="EB61" i="1"/>
  <c r="DT4" i="1"/>
  <c r="CE5" i="1"/>
  <c r="CU5" i="1"/>
  <c r="CL6" i="1"/>
  <c r="CC7" i="1"/>
  <c r="CS7" i="1"/>
  <c r="CJ8" i="1"/>
  <c r="CA9" i="1"/>
  <c r="CQ9" i="1"/>
  <c r="CH10" i="1"/>
  <c r="BY11" i="1"/>
  <c r="CO11" i="1"/>
  <c r="CF12" i="1"/>
  <c r="CV12" i="1"/>
  <c r="CM13" i="1"/>
  <c r="CD14" i="1"/>
  <c r="CT14" i="1"/>
  <c r="CK15" i="1"/>
  <c r="CB16" i="1"/>
  <c r="CR16" i="1"/>
  <c r="CI17" i="1"/>
  <c r="BZ18" i="1"/>
  <c r="CP18" i="1"/>
  <c r="CG19" i="1"/>
  <c r="CW19" i="1"/>
  <c r="CN20" i="1"/>
  <c r="CE21" i="1"/>
  <c r="CU21" i="1"/>
  <c r="CL22" i="1"/>
  <c r="CC23" i="1"/>
  <c r="CS23" i="1"/>
  <c r="CJ24" i="1"/>
  <c r="CA25" i="1"/>
  <c r="CQ25" i="1"/>
  <c r="CH26" i="1"/>
  <c r="BY27" i="1"/>
  <c r="CO27" i="1"/>
  <c r="CF28" i="1"/>
  <c r="CV28" i="1"/>
  <c r="CM29" i="1"/>
  <c r="CD30" i="1"/>
  <c r="CT30" i="1"/>
  <c r="CK31" i="1"/>
  <c r="CB32" i="1"/>
  <c r="CR32" i="1"/>
  <c r="CI33" i="1"/>
  <c r="CG35" i="1"/>
  <c r="CW35" i="1"/>
  <c r="CN36" i="1"/>
  <c r="CE37" i="1"/>
  <c r="CU37" i="1"/>
  <c r="CL38" i="1"/>
  <c r="CB39" i="1"/>
  <c r="CL39" i="1"/>
  <c r="CW39" i="1"/>
  <c r="CH40" i="1"/>
  <c r="CP40" i="1"/>
  <c r="BY41" i="1"/>
  <c r="CG41" i="1"/>
  <c r="CO41" i="1"/>
  <c r="CW41" i="1"/>
  <c r="CF42" i="1"/>
  <c r="CN42" i="1"/>
  <c r="CV42" i="1"/>
  <c r="CE43" i="1"/>
  <c r="CM43" i="1"/>
  <c r="CU43" i="1"/>
  <c r="CD44" i="1"/>
  <c r="CL44" i="1"/>
  <c r="CT44" i="1"/>
  <c r="CC45" i="1"/>
  <c r="CK45" i="1"/>
  <c r="CS45" i="1"/>
  <c r="CB46" i="1"/>
  <c r="CJ46" i="1"/>
  <c r="CR46" i="1"/>
  <c r="CA47" i="1"/>
  <c r="CI47" i="1"/>
  <c r="CQ47" i="1"/>
  <c r="BZ48" i="1"/>
  <c r="CH48" i="1"/>
  <c r="CP48" i="1"/>
  <c r="BY49" i="1"/>
  <c r="CG49" i="1"/>
  <c r="CO49" i="1"/>
  <c r="CW49" i="1"/>
  <c r="CF50" i="1"/>
  <c r="CN50" i="1"/>
  <c r="CV50" i="1"/>
  <c r="CE51" i="1"/>
  <c r="CM51" i="1"/>
  <c r="CU51" i="1"/>
  <c r="CD52" i="1"/>
  <c r="CL52" i="1"/>
  <c r="CT52" i="1"/>
  <c r="CC53" i="1"/>
  <c r="CK53" i="1"/>
  <c r="CS53" i="1"/>
  <c r="CB54" i="1"/>
  <c r="CJ54" i="1"/>
  <c r="CR54" i="1"/>
  <c r="CA55" i="1"/>
  <c r="CI55" i="1"/>
  <c r="CQ55" i="1"/>
  <c r="BZ56" i="1"/>
  <c r="CH56" i="1"/>
  <c r="CP56" i="1"/>
  <c r="BY57" i="1"/>
  <c r="CG57" i="1"/>
  <c r="CO57" i="1"/>
  <c r="CW57" i="1"/>
  <c r="CF58" i="1"/>
  <c r="CN58" i="1"/>
  <c r="CV58" i="1"/>
  <c r="CE59" i="1"/>
  <c r="CM59" i="1"/>
  <c r="CU59" i="1"/>
  <c r="CD60" i="1"/>
  <c r="CL60" i="1"/>
  <c r="CT60" i="1"/>
  <c r="CC61" i="1"/>
  <c r="CK61" i="1"/>
  <c r="CS61" i="1"/>
  <c r="CC4" i="1"/>
  <c r="CK4" i="1"/>
  <c r="CS4" i="1"/>
  <c r="AV5" i="1"/>
  <c r="BD5" i="1"/>
  <c r="BL5" i="1"/>
  <c r="AU6" i="1"/>
  <c r="BC6" i="1"/>
  <c r="BK6" i="1"/>
  <c r="AT7" i="1"/>
  <c r="BB7" i="1"/>
  <c r="BJ7" i="1"/>
  <c r="BR7" i="1"/>
  <c r="BA8" i="1"/>
  <c r="BI8" i="1"/>
  <c r="BQ8" i="1"/>
  <c r="AZ9" i="1"/>
  <c r="BE9" i="1"/>
  <c r="BK9" i="1"/>
  <c r="BP9" i="1"/>
  <c r="AV10" i="1"/>
  <c r="BB10" i="1"/>
  <c r="BG10" i="1"/>
  <c r="BL10" i="1"/>
  <c r="BP10" i="1"/>
  <c r="AU11" i="1"/>
  <c r="AY11" i="1"/>
  <c r="BC11" i="1"/>
  <c r="BG11" i="1"/>
  <c r="BK11" i="1"/>
  <c r="BO11" i="1"/>
  <c r="AT12" i="1"/>
  <c r="AX12" i="1"/>
  <c r="BB12" i="1"/>
  <c r="BF12" i="1"/>
  <c r="BJ12" i="1"/>
  <c r="BN12" i="1"/>
  <c r="BR12" i="1"/>
  <c r="AW13" i="1"/>
  <c r="BA13" i="1"/>
  <c r="BE13" i="1"/>
  <c r="BI13" i="1"/>
  <c r="BM13" i="1"/>
  <c r="BQ13" i="1"/>
  <c r="AV14" i="1"/>
  <c r="AZ14" i="1"/>
  <c r="BD14" i="1"/>
  <c r="BH14" i="1"/>
  <c r="BL14" i="1"/>
  <c r="BP14" i="1"/>
  <c r="AU15" i="1"/>
  <c r="AY15" i="1"/>
  <c r="BC15" i="1"/>
  <c r="BG15" i="1"/>
  <c r="BK15" i="1"/>
  <c r="BO15" i="1"/>
  <c r="AT16" i="1"/>
  <c r="AX16" i="1"/>
  <c r="BB16" i="1"/>
  <c r="BF16" i="1"/>
  <c r="BJ16" i="1"/>
  <c r="BN16" i="1"/>
  <c r="BR16" i="1"/>
  <c r="AW17" i="1"/>
  <c r="BA17" i="1"/>
  <c r="BE17" i="1"/>
  <c r="BI17" i="1"/>
  <c r="BM17" i="1"/>
  <c r="BQ17" i="1"/>
  <c r="AV18" i="1"/>
  <c r="AZ18" i="1"/>
  <c r="BD18" i="1"/>
  <c r="BH18" i="1"/>
  <c r="BL18" i="1"/>
  <c r="BP18" i="1"/>
  <c r="AU19" i="1"/>
  <c r="AY19" i="1"/>
  <c r="BC19" i="1"/>
  <c r="BG19" i="1"/>
  <c r="BK19" i="1"/>
  <c r="BO19" i="1"/>
  <c r="AT20" i="1"/>
  <c r="AX20" i="1"/>
  <c r="BB20" i="1"/>
  <c r="BF20" i="1"/>
  <c r="BJ20" i="1"/>
  <c r="BN20" i="1"/>
  <c r="BR20" i="1"/>
  <c r="AW21" i="1"/>
  <c r="BA21" i="1"/>
  <c r="BE21" i="1"/>
  <c r="BI21" i="1"/>
  <c r="BM21" i="1"/>
  <c r="BQ21" i="1"/>
  <c r="AV22" i="1"/>
  <c r="AZ22" i="1"/>
  <c r="BD22" i="1"/>
  <c r="BH22" i="1"/>
  <c r="BL22" i="1"/>
  <c r="BP22" i="1"/>
  <c r="AU23" i="1"/>
  <c r="AY23" i="1"/>
  <c r="BC23" i="1"/>
  <c r="BG23" i="1"/>
  <c r="BK23" i="1"/>
  <c r="BO23" i="1"/>
  <c r="AT24" i="1"/>
  <c r="AX24" i="1"/>
  <c r="BB24" i="1"/>
  <c r="BF24" i="1"/>
  <c r="BJ24" i="1"/>
  <c r="BN24" i="1"/>
  <c r="BR24" i="1"/>
  <c r="AW25" i="1"/>
  <c r="BA25" i="1"/>
  <c r="BE25" i="1"/>
  <c r="BI25" i="1"/>
  <c r="BM25" i="1"/>
  <c r="BQ25" i="1"/>
  <c r="AV26" i="1"/>
  <c r="AZ26" i="1"/>
  <c r="BD26" i="1"/>
  <c r="BH26" i="1"/>
  <c r="BL26" i="1"/>
  <c r="BP26" i="1"/>
  <c r="AU27" i="1"/>
  <c r="AY27" i="1"/>
  <c r="BC27" i="1"/>
  <c r="BG27" i="1"/>
  <c r="BK27" i="1"/>
  <c r="BO27" i="1"/>
  <c r="AT28" i="1"/>
  <c r="AX28" i="1"/>
  <c r="BB28" i="1"/>
  <c r="BF28" i="1"/>
  <c r="BJ28" i="1"/>
  <c r="BN28" i="1"/>
  <c r="BR28" i="1"/>
  <c r="AW29" i="1"/>
  <c r="BA29" i="1"/>
  <c r="BE29" i="1"/>
  <c r="BI29" i="1"/>
  <c r="BM29" i="1"/>
  <c r="BQ29" i="1"/>
  <c r="AV30" i="1"/>
  <c r="AZ30" i="1"/>
  <c r="BD30" i="1"/>
  <c r="BH30" i="1"/>
  <c r="BL30" i="1"/>
  <c r="BP30" i="1"/>
  <c r="AU31" i="1"/>
  <c r="AY31" i="1"/>
  <c r="BC31" i="1"/>
  <c r="BG31" i="1"/>
  <c r="BK31" i="1"/>
  <c r="BO31" i="1"/>
  <c r="AT32" i="1"/>
  <c r="AX32" i="1"/>
  <c r="BB32" i="1"/>
  <c r="BF32" i="1"/>
  <c r="BJ32" i="1"/>
  <c r="BN32" i="1"/>
  <c r="BR32" i="1"/>
  <c r="AW33" i="1"/>
  <c r="BA33" i="1"/>
  <c r="BE33" i="1"/>
  <c r="BI33" i="1"/>
  <c r="BM33" i="1"/>
  <c r="BQ33" i="1"/>
  <c r="AU35" i="1"/>
  <c r="AY35" i="1"/>
  <c r="BC35" i="1"/>
  <c r="BG35" i="1"/>
  <c r="BK35" i="1"/>
  <c r="BO35" i="1"/>
  <c r="AT36" i="1"/>
  <c r="AX36" i="1"/>
  <c r="BB36" i="1"/>
  <c r="BF36" i="1"/>
  <c r="BJ36" i="1"/>
  <c r="BN36" i="1"/>
  <c r="BR36" i="1"/>
  <c r="AW37" i="1"/>
  <c r="BA37" i="1"/>
  <c r="BE37" i="1"/>
  <c r="BI37" i="1"/>
  <c r="BM37" i="1"/>
  <c r="BQ37" i="1"/>
  <c r="AV38" i="1"/>
  <c r="AZ38" i="1"/>
  <c r="BD38" i="1"/>
  <c r="BH38" i="1"/>
  <c r="BL38" i="1"/>
  <c r="BP38" i="1"/>
  <c r="AU39" i="1"/>
  <c r="AY39" i="1"/>
  <c r="BC39" i="1"/>
  <c r="BG39" i="1"/>
  <c r="BK39" i="1"/>
  <c r="BO39" i="1"/>
  <c r="AT40" i="1"/>
  <c r="AX40" i="1"/>
  <c r="BB40" i="1"/>
  <c r="BF40" i="1"/>
  <c r="BJ40" i="1"/>
  <c r="BN40" i="1"/>
  <c r="BR40" i="1"/>
  <c r="AW41" i="1"/>
  <c r="BA41" i="1"/>
  <c r="BE41" i="1"/>
  <c r="BI41" i="1"/>
  <c r="BM41" i="1"/>
  <c r="BQ41" i="1"/>
  <c r="AV42" i="1"/>
  <c r="AZ42" i="1"/>
  <c r="BD42" i="1"/>
  <c r="BH42" i="1"/>
  <c r="BL42" i="1"/>
  <c r="BP42" i="1"/>
  <c r="AU43" i="1"/>
  <c r="AY43" i="1"/>
  <c r="BC43" i="1"/>
  <c r="BG43" i="1"/>
  <c r="BK43" i="1"/>
  <c r="BO43" i="1"/>
  <c r="AT44" i="1"/>
  <c r="AX44" i="1"/>
  <c r="BB44" i="1"/>
  <c r="BF44" i="1"/>
  <c r="BJ44" i="1"/>
  <c r="BN44" i="1"/>
  <c r="BR44" i="1"/>
  <c r="AW45" i="1"/>
  <c r="BA45" i="1"/>
  <c r="BE45" i="1"/>
  <c r="BI45" i="1"/>
  <c r="BM45" i="1"/>
  <c r="BQ45" i="1"/>
  <c r="AV46" i="1"/>
  <c r="AZ46" i="1"/>
  <c r="BD46" i="1"/>
  <c r="BH46" i="1"/>
  <c r="BL46" i="1"/>
  <c r="BP46" i="1"/>
  <c r="AU47" i="1"/>
  <c r="AY47" i="1"/>
  <c r="BC47" i="1"/>
  <c r="BG47" i="1"/>
  <c r="BK47" i="1"/>
  <c r="BO47" i="1"/>
  <c r="AT48" i="1"/>
  <c r="AX48" i="1"/>
  <c r="BB48" i="1"/>
  <c r="BF48" i="1"/>
  <c r="BJ48" i="1"/>
  <c r="BN48" i="1"/>
  <c r="BR48" i="1"/>
  <c r="AW49" i="1"/>
  <c r="BA49" i="1"/>
  <c r="BE49" i="1"/>
  <c r="BI49" i="1"/>
  <c r="BM49" i="1"/>
  <c r="BQ49" i="1"/>
  <c r="AV50" i="1"/>
  <c r="AZ50" i="1"/>
  <c r="BD50" i="1"/>
  <c r="BH50" i="1"/>
  <c r="BL50" i="1"/>
  <c r="BP50" i="1"/>
  <c r="AU51" i="1"/>
  <c r="AY51" i="1"/>
  <c r="BC51" i="1"/>
  <c r="BG51" i="1"/>
  <c r="BK51" i="1"/>
  <c r="BO51" i="1"/>
  <c r="AT52" i="1"/>
  <c r="AX52" i="1"/>
  <c r="BB52" i="1"/>
  <c r="BF52" i="1"/>
  <c r="BJ52" i="1"/>
  <c r="BN52" i="1"/>
  <c r="BR52" i="1"/>
  <c r="AW53" i="1"/>
  <c r="BA53" i="1"/>
  <c r="BE53" i="1"/>
  <c r="BI53" i="1"/>
  <c r="BM53" i="1"/>
  <c r="BQ53" i="1"/>
  <c r="AV54" i="1"/>
  <c r="AZ54" i="1"/>
  <c r="BD54" i="1"/>
  <c r="BH54" i="1"/>
  <c r="BL54" i="1"/>
  <c r="BP54" i="1"/>
  <c r="AU55" i="1"/>
  <c r="AY55" i="1"/>
  <c r="BC55" i="1"/>
  <c r="BG55" i="1"/>
  <c r="BK55" i="1"/>
  <c r="BO55" i="1"/>
  <c r="AT56" i="1"/>
  <c r="AX56" i="1"/>
  <c r="BB56" i="1"/>
  <c r="BF56" i="1"/>
  <c r="BJ56" i="1"/>
  <c r="BN56" i="1"/>
  <c r="BR56" i="1"/>
  <c r="AW57" i="1"/>
  <c r="BA57" i="1"/>
  <c r="BE57" i="1"/>
  <c r="BI57" i="1"/>
  <c r="BM57" i="1"/>
  <c r="BQ57" i="1"/>
  <c r="AV58" i="1"/>
  <c r="AZ58" i="1"/>
  <c r="BD58" i="1"/>
  <c r="BH58" i="1"/>
  <c r="BL58" i="1"/>
  <c r="BP58" i="1"/>
  <c r="AU59" i="1"/>
  <c r="AY59" i="1"/>
  <c r="BC59" i="1"/>
  <c r="BG59" i="1"/>
  <c r="BK59" i="1"/>
  <c r="BO59" i="1"/>
  <c r="AT60" i="1"/>
  <c r="AX60" i="1"/>
  <c r="BB60" i="1"/>
  <c r="BF60" i="1"/>
  <c r="BJ60" i="1"/>
  <c r="BN60" i="1"/>
  <c r="BR60" i="1"/>
  <c r="AW61" i="1"/>
  <c r="BA61" i="1"/>
  <c r="BE61" i="1"/>
  <c r="BI61" i="1"/>
  <c r="BM61" i="1"/>
  <c r="BQ61" i="1"/>
  <c r="AW4" i="1"/>
  <c r="BA4" i="1"/>
  <c r="BE4" i="1"/>
  <c r="BI4" i="1"/>
  <c r="BM4" i="1"/>
  <c r="BQ4" i="1"/>
  <c r="DY12" i="1"/>
  <c r="DT19" i="1"/>
  <c r="DT26" i="1"/>
  <c r="DI29" i="1"/>
  <c r="DW31" i="1"/>
  <c r="DZ36" i="1"/>
  <c r="DO39" i="1"/>
  <c r="DD42" i="1"/>
  <c r="DZ43" i="1"/>
  <c r="DH45" i="1"/>
  <c r="DO46" i="1"/>
  <c r="DV47" i="1"/>
  <c r="DD49" i="1"/>
  <c r="DK50" i="1"/>
  <c r="DR51" i="1"/>
  <c r="DY52" i="1"/>
  <c r="DG54" i="1"/>
  <c r="DN55" i="1"/>
  <c r="DU56" i="1"/>
  <c r="DT57" i="1"/>
  <c r="DN58" i="1"/>
  <c r="DE59" i="1"/>
  <c r="DU59" i="1"/>
  <c r="DL60" i="1"/>
  <c r="EB60" i="1"/>
  <c r="DS61" i="1"/>
  <c r="DK4" i="1"/>
  <c r="EA4" i="1"/>
  <c r="CL5" i="1"/>
  <c r="CC6" i="1"/>
  <c r="CS6" i="1"/>
  <c r="CJ7" i="1"/>
  <c r="CA8" i="1"/>
  <c r="CQ8" i="1"/>
  <c r="CH9" i="1"/>
  <c r="BY10" i="1"/>
  <c r="CO10" i="1"/>
  <c r="CF11" i="1"/>
  <c r="CV11" i="1"/>
  <c r="CM12" i="1"/>
  <c r="CD13" i="1"/>
  <c r="CT13" i="1"/>
  <c r="CK14" i="1"/>
  <c r="CB15" i="1"/>
  <c r="CR15" i="1"/>
  <c r="CI16" i="1"/>
  <c r="BZ17" i="1"/>
  <c r="CP17" i="1"/>
  <c r="CG18" i="1"/>
  <c r="CW18" i="1"/>
  <c r="CN19" i="1"/>
  <c r="CE20" i="1"/>
  <c r="CU20" i="1"/>
  <c r="CL21" i="1"/>
  <c r="CC22" i="1"/>
  <c r="CS22" i="1"/>
  <c r="CJ23" i="1"/>
  <c r="CA24" i="1"/>
  <c r="CQ24" i="1"/>
  <c r="CH25" i="1"/>
  <c r="BY26" i="1"/>
  <c r="CO26" i="1"/>
  <c r="CF27" i="1"/>
  <c r="CV27" i="1"/>
  <c r="CM28" i="1"/>
  <c r="CD29" i="1"/>
  <c r="CT29" i="1"/>
  <c r="CK30" i="1"/>
  <c r="CB31" i="1"/>
  <c r="CR31" i="1"/>
  <c r="CI32" i="1"/>
  <c r="BZ33" i="1"/>
  <c r="CP33" i="1"/>
  <c r="CN35" i="1"/>
  <c r="CE36" i="1"/>
  <c r="CU36" i="1"/>
  <c r="CL37" i="1"/>
  <c r="CC38" i="1"/>
  <c r="CS38" i="1"/>
  <c r="CF39" i="1"/>
  <c r="CP39" i="1"/>
  <c r="CB40" i="1"/>
  <c r="CK40" i="1"/>
  <c r="CB41" i="1"/>
  <c r="CJ41" i="1"/>
  <c r="CA42" i="1"/>
  <c r="CQ42" i="1"/>
  <c r="CH43" i="1"/>
  <c r="BY44" i="1"/>
  <c r="CO44" i="1"/>
  <c r="CF45" i="1"/>
  <c r="CV45" i="1"/>
  <c r="CM46" i="1"/>
  <c r="CD47" i="1"/>
  <c r="CT47" i="1"/>
  <c r="CC48" i="1"/>
  <c r="CS48" i="1"/>
  <c r="CJ49" i="1"/>
  <c r="CA50" i="1"/>
  <c r="CQ50" i="1"/>
  <c r="CH51" i="1"/>
  <c r="BY52" i="1"/>
  <c r="CO52" i="1"/>
  <c r="CF53" i="1"/>
  <c r="CV53" i="1"/>
  <c r="CM54" i="1"/>
  <c r="CD55" i="1"/>
  <c r="CT55" i="1"/>
  <c r="CK56" i="1"/>
  <c r="CB57" i="1"/>
  <c r="CR57" i="1"/>
  <c r="CI58" i="1"/>
  <c r="BZ59" i="1"/>
  <c r="CP59" i="1"/>
  <c r="CG60" i="1"/>
  <c r="CW60" i="1"/>
  <c r="CN61" i="1"/>
  <c r="CF4" i="1"/>
  <c r="CV4" i="1"/>
  <c r="BG5" i="1"/>
  <c r="AX6" i="1"/>
  <c r="BN6" i="1"/>
  <c r="BE7" i="1"/>
  <c r="AV8" i="1"/>
  <c r="BL8" i="1"/>
  <c r="BA9" i="1"/>
  <c r="BQ9" i="1"/>
  <c r="BC10" i="1"/>
  <c r="BQ10" i="1"/>
  <c r="AZ11" i="1"/>
  <c r="BD11" i="1"/>
  <c r="BL11" i="1"/>
  <c r="AU12" i="1"/>
  <c r="AY12" i="1"/>
  <c r="BG12" i="1"/>
  <c r="BO12" i="1"/>
  <c r="AX13" i="1"/>
  <c r="BF13" i="1"/>
  <c r="BN13" i="1"/>
  <c r="AW14" i="1"/>
  <c r="BE14" i="1"/>
  <c r="BM14" i="1"/>
  <c r="AV15" i="1"/>
  <c r="BD15" i="1"/>
  <c r="BL15" i="1"/>
  <c r="AU16" i="1"/>
  <c r="AY16" i="1"/>
  <c r="BC16" i="1"/>
  <c r="BK16" i="1"/>
  <c r="BO16" i="1"/>
  <c r="AX17" i="1"/>
  <c r="BF17" i="1"/>
  <c r="BN17" i="1"/>
  <c r="AW18" i="1"/>
  <c r="BE18" i="1"/>
  <c r="BM18" i="1"/>
  <c r="AV19" i="1"/>
  <c r="BD19" i="1"/>
  <c r="BL19" i="1"/>
  <c r="AU20" i="1"/>
  <c r="BC20" i="1"/>
  <c r="BK20" i="1"/>
  <c r="AT21" i="1"/>
  <c r="BB21" i="1"/>
  <c r="BJ21" i="1"/>
  <c r="BR21" i="1"/>
  <c r="BA22" i="1"/>
  <c r="BE22" i="1"/>
  <c r="BM22" i="1"/>
  <c r="AV23" i="1"/>
  <c r="BD23" i="1"/>
  <c r="BL23" i="1"/>
  <c r="AU24" i="1"/>
  <c r="BC24" i="1"/>
  <c r="BK24" i="1"/>
  <c r="DZ12" i="1"/>
  <c r="DJ29" i="1"/>
  <c r="DP39" i="1"/>
  <c r="DP46" i="1"/>
  <c r="DS51" i="1"/>
  <c r="DV56" i="1"/>
  <c r="DV59" i="1"/>
  <c r="DL4" i="1"/>
  <c r="CT6" i="1"/>
  <c r="CI9" i="1"/>
  <c r="CW11" i="1"/>
  <c r="CL14" i="1"/>
  <c r="CA17" i="1"/>
  <c r="CO19" i="1"/>
  <c r="CD22" i="1"/>
  <c r="CR24" i="1"/>
  <c r="CG27" i="1"/>
  <c r="CU29" i="1"/>
  <c r="CJ32" i="1"/>
  <c r="BY35" i="1"/>
  <c r="CM37" i="1"/>
  <c r="CR39" i="1"/>
  <c r="CC41" i="1"/>
  <c r="CJ42" i="1"/>
  <c r="CQ43" i="1"/>
  <c r="BY45" i="1"/>
  <c r="CF46" i="1"/>
  <c r="CM47" i="1"/>
  <c r="CT48" i="1"/>
  <c r="CB50" i="1"/>
  <c r="CI51" i="1"/>
  <c r="CP52" i="1"/>
  <c r="CW53" i="1"/>
  <c r="CE55" i="1"/>
  <c r="CL56" i="1"/>
  <c r="CS57" i="1"/>
  <c r="CA59" i="1"/>
  <c r="CH60" i="1"/>
  <c r="CO61" i="1"/>
  <c r="CW4" i="1"/>
  <c r="AY6" i="1"/>
  <c r="BF7" i="1"/>
  <c r="BM8" i="1"/>
  <c r="BM9" i="1"/>
  <c r="BJ10" i="1"/>
  <c r="BA11" i="1"/>
  <c r="BQ11" i="1"/>
  <c r="BH12" i="1"/>
  <c r="AY13" i="1"/>
  <c r="BO13" i="1"/>
  <c r="BF14" i="1"/>
  <c r="AW15" i="1"/>
  <c r="BM15" i="1"/>
  <c r="BD16" i="1"/>
  <c r="AU17" i="1"/>
  <c r="BK17" i="1"/>
  <c r="BB18" i="1"/>
  <c r="BR18" i="1"/>
  <c r="BI19" i="1"/>
  <c r="AZ20" i="1"/>
  <c r="BP20" i="1"/>
  <c r="BG21" i="1"/>
  <c r="AX22" i="1"/>
  <c r="BN22" i="1"/>
  <c r="BE23" i="1"/>
  <c r="AV24" i="1"/>
  <c r="BL24" i="1"/>
  <c r="AX25" i="1"/>
  <c r="BF25" i="1"/>
  <c r="BN25" i="1"/>
  <c r="AW26" i="1"/>
  <c r="BE26" i="1"/>
  <c r="BM26" i="1"/>
  <c r="AV27" i="1"/>
  <c r="BD27" i="1"/>
  <c r="BL27" i="1"/>
  <c r="AU28" i="1"/>
  <c r="BC28" i="1"/>
  <c r="BK28" i="1"/>
  <c r="AT29" i="1"/>
  <c r="BB29" i="1"/>
  <c r="BJ29" i="1"/>
  <c r="BR29" i="1"/>
  <c r="BA30" i="1"/>
  <c r="BI30" i="1"/>
  <c r="BQ30" i="1"/>
  <c r="AZ31" i="1"/>
  <c r="BH31" i="1"/>
  <c r="BP31" i="1"/>
  <c r="AY32" i="1"/>
  <c r="BG32" i="1"/>
  <c r="BO32" i="1"/>
  <c r="AX33" i="1"/>
  <c r="BF33" i="1"/>
  <c r="BN33" i="1"/>
  <c r="AV35" i="1"/>
  <c r="BD35" i="1"/>
  <c r="BL35" i="1"/>
  <c r="AU36" i="1"/>
  <c r="BC36" i="1"/>
  <c r="BK36" i="1"/>
  <c r="AT37" i="1"/>
  <c r="BB37" i="1"/>
  <c r="BJ37" i="1"/>
  <c r="BR37" i="1"/>
  <c r="BA38" i="1"/>
  <c r="BI38" i="1"/>
  <c r="BQ38" i="1"/>
  <c r="AZ39" i="1"/>
  <c r="BH39" i="1"/>
  <c r="BP39" i="1"/>
  <c r="AY40" i="1"/>
  <c r="BG40" i="1"/>
  <c r="BO40" i="1"/>
  <c r="AX41" i="1"/>
  <c r="BF41" i="1"/>
  <c r="BN41" i="1"/>
  <c r="AW42" i="1"/>
  <c r="BE42" i="1"/>
  <c r="BM42" i="1"/>
  <c r="AV43" i="1"/>
  <c r="BD43" i="1"/>
  <c r="BL43" i="1"/>
  <c r="AU44" i="1"/>
  <c r="BC44" i="1"/>
  <c r="BK44" i="1"/>
  <c r="AT45" i="1"/>
  <c r="BB45" i="1"/>
  <c r="BJ45" i="1"/>
  <c r="BR45" i="1"/>
  <c r="BA46" i="1"/>
  <c r="BI46" i="1"/>
  <c r="BQ46" i="1"/>
  <c r="AZ47" i="1"/>
  <c r="BH47" i="1"/>
  <c r="BP47" i="1"/>
  <c r="AY48" i="1"/>
  <c r="BG48" i="1"/>
  <c r="BO48" i="1"/>
  <c r="AX49" i="1"/>
  <c r="BF49" i="1"/>
  <c r="BN49" i="1"/>
  <c r="AW50" i="1"/>
  <c r="BE50" i="1"/>
  <c r="BM50" i="1"/>
  <c r="AV51" i="1"/>
  <c r="BD51" i="1"/>
  <c r="BL51" i="1"/>
  <c r="AU52" i="1"/>
  <c r="BC52" i="1"/>
  <c r="BK52" i="1"/>
  <c r="AT53" i="1"/>
  <c r="BB53" i="1"/>
  <c r="BJ53" i="1"/>
  <c r="BR53" i="1"/>
  <c r="BA54" i="1"/>
  <c r="BI54" i="1"/>
  <c r="BQ54" i="1"/>
  <c r="AZ55" i="1"/>
  <c r="BH55" i="1"/>
  <c r="BP55" i="1"/>
  <c r="AY56" i="1"/>
  <c r="BG56" i="1"/>
  <c r="BO56" i="1"/>
  <c r="AX57" i="1"/>
  <c r="BF57" i="1"/>
  <c r="BN57" i="1"/>
  <c r="AW58" i="1"/>
  <c r="BE58" i="1"/>
  <c r="BM58" i="1"/>
  <c r="AV59" i="1"/>
  <c r="BD59" i="1"/>
  <c r="BL59" i="1"/>
  <c r="AU60" i="1"/>
  <c r="BC60" i="1"/>
  <c r="BK60" i="1"/>
  <c r="AT61" i="1"/>
  <c r="BB61" i="1"/>
  <c r="BJ61" i="1"/>
  <c r="BR61" i="1"/>
  <c r="BB4" i="1"/>
  <c r="BJ4" i="1"/>
  <c r="BR4" i="1"/>
  <c r="DE49" i="1"/>
  <c r="DD61" i="1"/>
  <c r="CB8" i="1"/>
  <c r="CE13" i="1"/>
  <c r="CH18" i="1"/>
  <c r="CK23" i="1"/>
  <c r="CN28" i="1"/>
  <c r="CQ33" i="1"/>
  <c r="CT38" i="1"/>
  <c r="CS41" i="1"/>
  <c r="CH44" i="1"/>
  <c r="CV46" i="1"/>
  <c r="CK49" i="1"/>
  <c r="BZ52" i="1"/>
  <c r="CN54" i="1"/>
  <c r="CC57" i="1"/>
  <c r="CQ59" i="1"/>
  <c r="CG4" i="1"/>
  <c r="BO6" i="1"/>
  <c r="BC9" i="1"/>
  <c r="BR10" i="1"/>
  <c r="AZ12" i="1"/>
  <c r="BG13" i="1"/>
  <c r="BN14" i="1"/>
  <c r="AV16" i="1"/>
  <c r="BC17" i="1"/>
  <c r="BJ18" i="1"/>
  <c r="BQ19" i="1"/>
  <c r="AY21" i="1"/>
  <c r="BF22" i="1"/>
  <c r="BM23" i="1"/>
  <c r="AT25" i="1"/>
  <c r="BJ25" i="1"/>
  <c r="BA26" i="1"/>
  <c r="BQ26" i="1"/>
  <c r="BH27" i="1"/>
  <c r="AY28" i="1"/>
  <c r="BO28" i="1"/>
  <c r="BF29" i="1"/>
  <c r="AW30" i="1"/>
  <c r="BM30" i="1"/>
  <c r="BD31" i="1"/>
  <c r="AU32" i="1"/>
  <c r="BK32" i="1"/>
  <c r="BB33" i="1"/>
  <c r="BR33" i="1"/>
  <c r="AZ35" i="1"/>
  <c r="BP35" i="1"/>
  <c r="BG36" i="1"/>
  <c r="AX37" i="1"/>
  <c r="BN37" i="1"/>
  <c r="BE38" i="1"/>
  <c r="AV39" i="1"/>
  <c r="BL39" i="1"/>
  <c r="BC40" i="1"/>
  <c r="AT41" i="1"/>
  <c r="BJ41" i="1"/>
  <c r="BA42" i="1"/>
  <c r="BQ42" i="1"/>
  <c r="BH43" i="1"/>
  <c r="AY44" i="1"/>
  <c r="BO44" i="1"/>
  <c r="BF45" i="1"/>
  <c r="AW46" i="1"/>
  <c r="BM46" i="1"/>
  <c r="BD47" i="1"/>
  <c r="AU48" i="1"/>
  <c r="BK48" i="1"/>
  <c r="BB49" i="1"/>
  <c r="BR49" i="1"/>
  <c r="BI50" i="1"/>
  <c r="AZ51" i="1"/>
  <c r="BP51" i="1"/>
  <c r="BG52" i="1"/>
  <c r="AX53" i="1"/>
  <c r="BN53" i="1"/>
  <c r="BE54" i="1"/>
  <c r="AV55" i="1"/>
  <c r="BL55" i="1"/>
  <c r="BC56" i="1"/>
  <c r="AT57" i="1"/>
  <c r="BJ57" i="1"/>
  <c r="BA58" i="1"/>
  <c r="BQ58" i="1"/>
  <c r="BH59" i="1"/>
  <c r="AY60" i="1"/>
  <c r="BO60" i="1"/>
  <c r="BF61" i="1"/>
  <c r="AX4" i="1"/>
  <c r="BN4" i="1"/>
  <c r="EA36" i="1"/>
  <c r="DL50" i="1"/>
  <c r="DF59" i="1"/>
  <c r="CD6" i="1"/>
  <c r="CG11" i="1"/>
  <c r="CJ16" i="1"/>
  <c r="CM21" i="1"/>
  <c r="CP26" i="1"/>
  <c r="CS31" i="1"/>
  <c r="CV36" i="1"/>
  <c r="CT40" i="1"/>
  <c r="CI43" i="1"/>
  <c r="CW45" i="1"/>
  <c r="CL48" i="1"/>
  <c r="CA51" i="1"/>
  <c r="CO53" i="1"/>
  <c r="CD56" i="1"/>
  <c r="CR58" i="1"/>
  <c r="CG61" i="1"/>
  <c r="BP5" i="1"/>
  <c r="BE8" i="1"/>
  <c r="BD10" i="1"/>
  <c r="BM11" i="1"/>
  <c r="AU13" i="1"/>
  <c r="BB14" i="1"/>
  <c r="BI15" i="1"/>
  <c r="BP16" i="1"/>
  <c r="AX18" i="1"/>
  <c r="BE19" i="1"/>
  <c r="BL20" i="1"/>
  <c r="AT22" i="1"/>
  <c r="BA23" i="1"/>
  <c r="BH24" i="1"/>
  <c r="BC25" i="1"/>
  <c r="AT26" i="1"/>
  <c r="BJ26" i="1"/>
  <c r="BA27" i="1"/>
  <c r="BQ27" i="1"/>
  <c r="BH28" i="1"/>
  <c r="AY29" i="1"/>
  <c r="BO29" i="1"/>
  <c r="BF30" i="1"/>
  <c r="AW31" i="1"/>
  <c r="BM31" i="1"/>
  <c r="BD32" i="1"/>
  <c r="AU33" i="1"/>
  <c r="BK33" i="1"/>
  <c r="BI35" i="1"/>
  <c r="AZ36" i="1"/>
  <c r="BP36" i="1"/>
  <c r="BG37" i="1"/>
  <c r="AX38" i="1"/>
  <c r="BN38" i="1"/>
  <c r="BE39" i="1"/>
  <c r="AV40" i="1"/>
  <c r="BL40" i="1"/>
  <c r="BC41" i="1"/>
  <c r="AT42" i="1"/>
  <c r="BJ42" i="1"/>
  <c r="BA43" i="1"/>
  <c r="BQ43" i="1"/>
  <c r="BH44" i="1"/>
  <c r="AY45" i="1"/>
  <c r="BO45" i="1"/>
  <c r="BF46" i="1"/>
  <c r="AW47" i="1"/>
  <c r="BM47" i="1"/>
  <c r="BD48" i="1"/>
  <c r="AU49" i="1"/>
  <c r="BK49" i="1"/>
  <c r="BB50" i="1"/>
  <c r="BR50" i="1"/>
  <c r="BI51" i="1"/>
  <c r="AZ52" i="1"/>
  <c r="BP52" i="1"/>
  <c r="BG53" i="1"/>
  <c r="AX54" i="1"/>
  <c r="BN54" i="1"/>
  <c r="BE55" i="1"/>
  <c r="AV56" i="1"/>
  <c r="BL56" i="1"/>
  <c r="BC57" i="1"/>
  <c r="AT58" i="1"/>
  <c r="BJ58" i="1"/>
  <c r="BA59" i="1"/>
  <c r="BQ59" i="1"/>
  <c r="BH60" i="1"/>
  <c r="AY61" i="1"/>
  <c r="BO61" i="1"/>
  <c r="BG4" i="1"/>
  <c r="DU19" i="1"/>
  <c r="DX31" i="1"/>
  <c r="DE42" i="1"/>
  <c r="DW47" i="1"/>
  <c r="DZ52" i="1"/>
  <c r="DU57" i="1"/>
  <c r="DM60" i="1"/>
  <c r="EB4" i="1"/>
  <c r="CK7" i="1"/>
  <c r="BZ10" i="1"/>
  <c r="CN12" i="1"/>
  <c r="CC15" i="1"/>
  <c r="CQ17" i="1"/>
  <c r="CF20" i="1"/>
  <c r="CT22" i="1"/>
  <c r="CI25" i="1"/>
  <c r="CW27" i="1"/>
  <c r="CL30" i="1"/>
  <c r="CA33" i="1"/>
  <c r="CO35" i="1"/>
  <c r="CD38" i="1"/>
  <c r="CC40" i="1"/>
  <c r="CK41" i="1"/>
  <c r="CR42" i="1"/>
  <c r="BZ44" i="1"/>
  <c r="CG45" i="1"/>
  <c r="CN46" i="1"/>
  <c r="CU47" i="1"/>
  <c r="CC49" i="1"/>
  <c r="CJ50" i="1"/>
  <c r="CQ51" i="1"/>
  <c r="BY53" i="1"/>
  <c r="CF54" i="1"/>
  <c r="CM55" i="1"/>
  <c r="CT56" i="1"/>
  <c r="CB58" i="1"/>
  <c r="CI59" i="1"/>
  <c r="CP60" i="1"/>
  <c r="CW61" i="1"/>
  <c r="AZ5" i="1"/>
  <c r="BG6" i="1"/>
  <c r="BN7" i="1"/>
  <c r="AV9" i="1"/>
  <c r="AT10" i="1"/>
  <c r="BN10" i="1"/>
  <c r="BE11" i="1"/>
  <c r="AV12" i="1"/>
  <c r="BL12" i="1"/>
  <c r="BC13" i="1"/>
  <c r="AT14" i="1"/>
  <c r="BJ14" i="1"/>
  <c r="BA15" i="1"/>
  <c r="BQ15" i="1"/>
  <c r="BH16" i="1"/>
  <c r="AY17" i="1"/>
  <c r="BO17" i="1"/>
  <c r="BF18" i="1"/>
  <c r="AW19" i="1"/>
  <c r="BM19" i="1"/>
  <c r="BD20" i="1"/>
  <c r="AU21" i="1"/>
  <c r="BK21" i="1"/>
  <c r="BB22" i="1"/>
  <c r="BR22" i="1"/>
  <c r="BI23" i="1"/>
  <c r="AZ24" i="1"/>
  <c r="BP24" i="1"/>
  <c r="AY25" i="1"/>
  <c r="BG25" i="1"/>
  <c r="BO25" i="1"/>
  <c r="AX26" i="1"/>
  <c r="BF26" i="1"/>
  <c r="BN26" i="1"/>
  <c r="AW27" i="1"/>
  <c r="BE27" i="1"/>
  <c r="BM27" i="1"/>
  <c r="AV28" i="1"/>
  <c r="BD28" i="1"/>
  <c r="BL28" i="1"/>
  <c r="AU29" i="1"/>
  <c r="BC29" i="1"/>
  <c r="BK29" i="1"/>
  <c r="AT30" i="1"/>
  <c r="BB30" i="1"/>
  <c r="BJ30" i="1"/>
  <c r="BR30" i="1"/>
  <c r="BA31" i="1"/>
  <c r="BI31" i="1"/>
  <c r="BQ31" i="1"/>
  <c r="AZ32" i="1"/>
  <c r="BH32" i="1"/>
  <c r="BP32" i="1"/>
  <c r="AY33" i="1"/>
  <c r="BG33" i="1"/>
  <c r="BO33" i="1"/>
  <c r="AW35" i="1"/>
  <c r="BE35" i="1"/>
  <c r="BM35" i="1"/>
  <c r="AV36" i="1"/>
  <c r="BD36" i="1"/>
  <c r="BL36" i="1"/>
  <c r="AU37" i="1"/>
  <c r="BC37" i="1"/>
  <c r="BK37" i="1"/>
  <c r="AT38" i="1"/>
  <c r="BB38" i="1"/>
  <c r="BJ38" i="1"/>
  <c r="BR38" i="1"/>
  <c r="BA39" i="1"/>
  <c r="BI39" i="1"/>
  <c r="BQ39" i="1"/>
  <c r="AZ40" i="1"/>
  <c r="BH40" i="1"/>
  <c r="BP40" i="1"/>
  <c r="AY41" i="1"/>
  <c r="BG41" i="1"/>
  <c r="BO41" i="1"/>
  <c r="AX42" i="1"/>
  <c r="BF42" i="1"/>
  <c r="BN42" i="1"/>
  <c r="AW43" i="1"/>
  <c r="BE43" i="1"/>
  <c r="BM43" i="1"/>
  <c r="AV44" i="1"/>
  <c r="BD44" i="1"/>
  <c r="BL44" i="1"/>
  <c r="AU45" i="1"/>
  <c r="BC45" i="1"/>
  <c r="BK45" i="1"/>
  <c r="AT46" i="1"/>
  <c r="BB46" i="1"/>
  <c r="BJ46" i="1"/>
  <c r="BR46" i="1"/>
  <c r="BA47" i="1"/>
  <c r="BI47" i="1"/>
  <c r="BQ47" i="1"/>
  <c r="AZ48" i="1"/>
  <c r="BH48" i="1"/>
  <c r="BP48" i="1"/>
  <c r="AY49" i="1"/>
  <c r="BG49" i="1"/>
  <c r="BO49" i="1"/>
  <c r="AX50" i="1"/>
  <c r="BF50" i="1"/>
  <c r="BN50" i="1"/>
  <c r="AW51" i="1"/>
  <c r="BE51" i="1"/>
  <c r="BM51" i="1"/>
  <c r="AV52" i="1"/>
  <c r="BD52" i="1"/>
  <c r="BL52" i="1"/>
  <c r="AU53" i="1"/>
  <c r="BC53" i="1"/>
  <c r="BK53" i="1"/>
  <c r="AT54" i="1"/>
  <c r="BB54" i="1"/>
  <c r="BJ54" i="1"/>
  <c r="BR54" i="1"/>
  <c r="BA55" i="1"/>
  <c r="BI55" i="1"/>
  <c r="BQ55" i="1"/>
  <c r="AZ56" i="1"/>
  <c r="BH56" i="1"/>
  <c r="BP56" i="1"/>
  <c r="AY57" i="1"/>
  <c r="BG57" i="1"/>
  <c r="BO57" i="1"/>
  <c r="AX58" i="1"/>
  <c r="BF58" i="1"/>
  <c r="BN58" i="1"/>
  <c r="AW59" i="1"/>
  <c r="BE59" i="1"/>
  <c r="BM59" i="1"/>
  <c r="AV60" i="1"/>
  <c r="BD60" i="1"/>
  <c r="BL60" i="1"/>
  <c r="AU61" i="1"/>
  <c r="BC61" i="1"/>
  <c r="BK61" i="1"/>
  <c r="AU4" i="1"/>
  <c r="BC4" i="1"/>
  <c r="BK4" i="1"/>
  <c r="AT4" i="1"/>
  <c r="DG24" i="1"/>
  <c r="EA43" i="1"/>
  <c r="DH54" i="1"/>
  <c r="DO58" i="1"/>
  <c r="CM5" i="1"/>
  <c r="CP10" i="1"/>
  <c r="CS15" i="1"/>
  <c r="CV20" i="1"/>
  <c r="BZ26" i="1"/>
  <c r="CC31" i="1"/>
  <c r="CF36" i="1"/>
  <c r="CL40" i="1"/>
  <c r="CA43" i="1"/>
  <c r="CO45" i="1"/>
  <c r="CD48" i="1"/>
  <c r="CR50" i="1"/>
  <c r="CG53" i="1"/>
  <c r="CU55" i="1"/>
  <c r="CJ58" i="1"/>
  <c r="BY61" i="1"/>
  <c r="BH5" i="1"/>
  <c r="AW8" i="1"/>
  <c r="AY10" i="1"/>
  <c r="BI11" i="1"/>
  <c r="BP12" i="1"/>
  <c r="AX14" i="1"/>
  <c r="BE15" i="1"/>
  <c r="BL16" i="1"/>
  <c r="AT18" i="1"/>
  <c r="BA19" i="1"/>
  <c r="BH20" i="1"/>
  <c r="BO21" i="1"/>
  <c r="AW23" i="1"/>
  <c r="BD24" i="1"/>
  <c r="BB25" i="1"/>
  <c r="BR25" i="1"/>
  <c r="BI26" i="1"/>
  <c r="AZ27" i="1"/>
  <c r="BP27" i="1"/>
  <c r="BG28" i="1"/>
  <c r="AX29" i="1"/>
  <c r="BN29" i="1"/>
  <c r="BE30" i="1"/>
  <c r="AV31" i="1"/>
  <c r="BL31" i="1"/>
  <c r="BC32" i="1"/>
  <c r="AT33" i="1"/>
  <c r="BJ33" i="1"/>
  <c r="BH35" i="1"/>
  <c r="AY36" i="1"/>
  <c r="BO36" i="1"/>
  <c r="BF37" i="1"/>
  <c r="AW38" i="1"/>
  <c r="BM38" i="1"/>
  <c r="BD39" i="1"/>
  <c r="AU40" i="1"/>
  <c r="BK40" i="1"/>
  <c r="BB41" i="1"/>
  <c r="BR41" i="1"/>
  <c r="BI42" i="1"/>
  <c r="AZ43" i="1"/>
  <c r="BP43" i="1"/>
  <c r="BG44" i="1"/>
  <c r="AX45" i="1"/>
  <c r="BN45" i="1"/>
  <c r="BE46" i="1"/>
  <c r="AV47" i="1"/>
  <c r="BL47" i="1"/>
  <c r="BC48" i="1"/>
  <c r="AT49" i="1"/>
  <c r="BJ49" i="1"/>
  <c r="BA50" i="1"/>
  <c r="BQ50" i="1"/>
  <c r="BH51" i="1"/>
  <c r="AY52" i="1"/>
  <c r="BO52" i="1"/>
  <c r="BF53" i="1"/>
  <c r="AW54" i="1"/>
  <c r="BM54" i="1"/>
  <c r="BD55" i="1"/>
  <c r="AU56" i="1"/>
  <c r="BK56" i="1"/>
  <c r="BB57" i="1"/>
  <c r="BR57" i="1"/>
  <c r="BI58" i="1"/>
  <c r="AZ59" i="1"/>
  <c r="BP59" i="1"/>
  <c r="BG60" i="1"/>
  <c r="AX61" i="1"/>
  <c r="BN61" i="1"/>
  <c r="BF4" i="1"/>
  <c r="DU26" i="1"/>
  <c r="DI45" i="1"/>
  <c r="DO55" i="1"/>
  <c r="DT61" i="1"/>
  <c r="CR8" i="1"/>
  <c r="CU13" i="1"/>
  <c r="BY19" i="1"/>
  <c r="CB24" i="1"/>
  <c r="CE29" i="1"/>
  <c r="CG39" i="1"/>
  <c r="CB42" i="1"/>
  <c r="CP44" i="1"/>
  <c r="CE47" i="1"/>
  <c r="CS49" i="1"/>
  <c r="CH52" i="1"/>
  <c r="CV54" i="1"/>
  <c r="CK57" i="1"/>
  <c r="BZ60" i="1"/>
  <c r="CO4" i="1"/>
  <c r="AX7" i="1"/>
  <c r="BH9" i="1"/>
  <c r="AW11" i="1"/>
  <c r="BD12" i="1"/>
  <c r="BK13" i="1"/>
  <c r="BR14" i="1"/>
  <c r="AZ16" i="1"/>
  <c r="BG17" i="1"/>
  <c r="BN18" i="1"/>
  <c r="AV20" i="1"/>
  <c r="BC21" i="1"/>
  <c r="BJ22" i="1"/>
  <c r="BQ23" i="1"/>
  <c r="AU25" i="1"/>
  <c r="BK25" i="1"/>
  <c r="BB26" i="1"/>
  <c r="BR26" i="1"/>
  <c r="BI27" i="1"/>
  <c r="AZ28" i="1"/>
  <c r="BP28" i="1"/>
  <c r="BG29" i="1"/>
  <c r="AX30" i="1"/>
  <c r="BN30" i="1"/>
  <c r="BE31" i="1"/>
  <c r="AV32" i="1"/>
  <c r="BL32" i="1"/>
  <c r="BC33" i="1"/>
  <c r="BA35" i="1"/>
  <c r="BQ35" i="1"/>
  <c r="BH36" i="1"/>
  <c r="AY37" i="1"/>
  <c r="BO37" i="1"/>
  <c r="BF38" i="1"/>
  <c r="AW39" i="1"/>
  <c r="BM39" i="1"/>
  <c r="BD40" i="1"/>
  <c r="AU41" i="1"/>
  <c r="BK41" i="1"/>
  <c r="BB42" i="1"/>
  <c r="BR42" i="1"/>
  <c r="BI43" i="1"/>
  <c r="AZ44" i="1"/>
  <c r="BP44" i="1"/>
  <c r="BG45" i="1"/>
  <c r="AX46" i="1"/>
  <c r="BN46" i="1"/>
  <c r="BE47" i="1"/>
  <c r="AV48" i="1"/>
  <c r="BL48" i="1"/>
  <c r="BC49" i="1"/>
  <c r="AT50" i="1"/>
  <c r="BJ50" i="1"/>
  <c r="BA51" i="1"/>
  <c r="BQ51" i="1"/>
  <c r="BH52" i="1"/>
  <c r="AY53" i="1"/>
  <c r="BO53" i="1"/>
  <c r="BF54" i="1"/>
  <c r="AW55" i="1"/>
  <c r="BM55" i="1"/>
  <c r="BD56" i="1"/>
  <c r="AU57" i="1"/>
  <c r="BK57" i="1"/>
  <c r="BB58" i="1"/>
  <c r="BR58" i="1"/>
  <c r="BI59" i="1"/>
  <c r="AZ60" i="1"/>
  <c r="BP60" i="1"/>
  <c r="BG61" i="1"/>
  <c r="AY4" i="1"/>
  <c r="BO4" i="1"/>
  <c r="AI22" i="1"/>
  <c r="AI10" i="1"/>
  <c r="AI28" i="1"/>
  <c r="AH5" i="1"/>
  <c r="AH30" i="1"/>
  <c r="R6" i="1"/>
  <c r="AH3" i="1"/>
  <c r="AH52" i="1"/>
  <c r="AH50" i="1"/>
  <c r="AH8" i="1"/>
  <c r="AG14" i="1"/>
  <c r="AG24" i="1"/>
  <c r="AI18" i="1"/>
  <c r="AI44" i="1"/>
  <c r="AI40" i="1"/>
  <c r="AH32" i="1"/>
  <c r="AI54" i="1"/>
  <c r="AH48" i="1"/>
  <c r="AG27" i="1"/>
  <c r="AH26" i="1"/>
  <c r="AI16" i="1"/>
  <c r="AH6" i="1"/>
  <c r="AI42" i="1"/>
  <c r="AG54" i="1"/>
  <c r="AG5" i="1"/>
  <c r="AI24" i="1"/>
  <c r="AH18" i="1"/>
  <c r="AH42" i="1"/>
  <c r="AG8" i="1"/>
  <c r="AH22" i="1"/>
  <c r="AH46" i="1"/>
  <c r="AH7" i="1"/>
  <c r="AI3" i="1"/>
  <c r="AI27" i="1"/>
  <c r="AG56" i="1"/>
  <c r="AI46" i="1"/>
  <c r="AI38" i="1"/>
  <c r="AI14" i="1"/>
  <c r="AI21" i="1"/>
  <c r="AG4" i="1"/>
  <c r="AG39" i="1"/>
  <c r="AG47" i="1"/>
  <c r="AG41" i="1"/>
  <c r="AI33" i="1"/>
  <c r="AG53" i="1"/>
  <c r="AH51" i="1"/>
  <c r="AG11" i="1"/>
  <c r="AI19" i="1"/>
  <c r="AI29" i="1"/>
  <c r="AG29" i="1"/>
  <c r="AG7" i="1"/>
  <c r="AG25" i="1"/>
  <c r="AH4" i="1"/>
  <c r="AG57" i="1"/>
  <c r="AH41" i="1"/>
  <c r="AH17" i="1"/>
  <c r="AG15" i="1"/>
  <c r="AG33" i="1"/>
  <c r="AI15" i="1"/>
  <c r="AH23" i="1"/>
  <c r="AH39" i="1"/>
  <c r="AH57" i="1"/>
  <c r="AG51" i="1"/>
  <c r="AG49" i="1"/>
  <c r="AI43" i="1"/>
  <c r="AI45" i="1"/>
  <c r="AG13" i="1"/>
  <c r="AG23" i="1"/>
  <c r="AH19" i="1"/>
  <c r="AI13" i="1"/>
  <c r="AG21" i="1"/>
  <c r="AI49" i="1"/>
  <c r="AH45" i="1"/>
  <c r="AH47" i="1"/>
  <c r="AH53" i="1"/>
  <c r="AG31" i="1"/>
  <c r="AI17" i="1"/>
  <c r="AI55" i="1"/>
  <c r="AH43" i="1"/>
  <c r="AH25" i="1"/>
  <c r="AH11" i="1"/>
  <c r="AI31" i="1"/>
  <c r="AH9" i="1"/>
  <c r="AI9" i="1"/>
  <c r="AG55" i="1"/>
  <c r="AI37" i="1"/>
  <c r="AG37" i="1"/>
  <c r="AG36" i="1"/>
  <c r="AI35" i="1"/>
  <c r="AG35" i="1"/>
  <c r="AG34" i="1"/>
  <c r="AI34" i="1"/>
  <c r="AH34" i="1"/>
  <c r="U14" i="1" l="1"/>
  <c r="U10" i="1"/>
  <c r="U13" i="1"/>
  <c r="U11" i="1"/>
  <c r="U12" i="1"/>
  <c r="U8" i="1"/>
  <c r="U7" i="1"/>
  <c r="U5" i="1"/>
  <c r="U9" i="1"/>
  <c r="U2" i="1"/>
  <c r="U15" i="1"/>
  <c r="AB6" i="1"/>
  <c r="AP19" i="1" s="1"/>
  <c r="Z6" i="1"/>
  <c r="AN20" i="1" s="1"/>
  <c r="Z12" i="1"/>
  <c r="AN48" i="1" s="1"/>
  <c r="AB4" i="1"/>
  <c r="AP7" i="1" s="1"/>
  <c r="AK51" i="1"/>
  <c r="AK50" i="1"/>
  <c r="W12" i="1"/>
  <c r="AK49" i="1" s="1"/>
  <c r="AO47" i="1"/>
  <c r="AO42" i="1"/>
  <c r="AO46" i="1"/>
  <c r="AA11" i="1"/>
  <c r="AO43" i="1" s="1"/>
  <c r="AA13" i="1"/>
  <c r="AO55" i="1" s="1"/>
  <c r="X7" i="1"/>
  <c r="U3" i="1"/>
  <c r="U4" i="1"/>
  <c r="U6" i="1"/>
  <c r="AB2" i="1"/>
  <c r="AP3" i="1" s="1"/>
  <c r="X15" i="1"/>
  <c r="AL60" i="1" s="1"/>
  <c r="W4" i="1"/>
  <c r="AK7" i="1" s="1"/>
  <c r="AB7" i="1"/>
  <c r="AP27" i="1" s="1"/>
  <c r="AA5" i="1"/>
  <c r="AO12" i="1" s="1"/>
  <c r="W6" i="1"/>
  <c r="AK23" i="1" s="1"/>
  <c r="AB12" i="1"/>
  <c r="AP48" i="1" s="1"/>
  <c r="Z4" i="1"/>
  <c r="AN11" i="1" s="1"/>
  <c r="AL41" i="1"/>
  <c r="X10" i="1"/>
  <c r="AL40" i="1" s="1"/>
  <c r="X6" i="1"/>
  <c r="AL19" i="1" s="1"/>
  <c r="Y13" i="1"/>
  <c r="AM52" i="1" s="1"/>
  <c r="W15" i="1"/>
  <c r="AB15" i="1"/>
  <c r="AP59" i="1" s="1"/>
  <c r="AP60" i="1"/>
  <c r="Y2" i="1"/>
  <c r="AM3" i="1" s="1"/>
  <c r="AA15" i="1"/>
  <c r="AO58" i="1" s="1"/>
  <c r="Z14" i="1"/>
  <c r="AN57" i="1" s="1"/>
  <c r="AN56" i="1"/>
  <c r="AA7" i="1"/>
  <c r="AO31" i="1" s="1"/>
  <c r="AB8" i="1"/>
  <c r="AA6" i="1"/>
  <c r="W13" i="1"/>
  <c r="AB3" i="1"/>
  <c r="AP6" i="1" s="1"/>
  <c r="AP5" i="1"/>
  <c r="Z9" i="1"/>
  <c r="Z15" i="1"/>
  <c r="AA10" i="1"/>
  <c r="AA9" i="1"/>
  <c r="AO36" i="1" s="1"/>
  <c r="AB13" i="1"/>
  <c r="Y11" i="1"/>
  <c r="Z13" i="1"/>
  <c r="Z7" i="1"/>
  <c r="AA12" i="1"/>
  <c r="AB5" i="1"/>
  <c r="W2" i="1"/>
  <c r="X3" i="1"/>
  <c r="AL4" i="1" s="1"/>
  <c r="AB10" i="1"/>
  <c r="Y7" i="1"/>
  <c r="W9" i="1"/>
  <c r="W11" i="1"/>
  <c r="X2" i="1"/>
  <c r="AL2" i="1" s="1"/>
  <c r="Y10" i="1"/>
  <c r="Z5" i="1"/>
  <c r="Y12" i="1"/>
  <c r="W5" i="1"/>
  <c r="W7" i="1"/>
  <c r="AK26" i="1" s="1"/>
  <c r="Y15" i="1"/>
  <c r="Z8" i="1"/>
  <c r="AN34" i="1" s="1"/>
  <c r="W10" i="1"/>
  <c r="AB11" i="1"/>
  <c r="Y5" i="1"/>
  <c r="AM17" i="1" s="1"/>
  <c r="X5" i="1"/>
  <c r="AA8" i="1"/>
  <c r="X11" i="1"/>
  <c r="Z10" i="1"/>
  <c r="Y6" i="1"/>
  <c r="X4" i="1"/>
  <c r="Y14" i="1"/>
  <c r="AM56" i="1" s="1"/>
  <c r="Y4" i="1"/>
  <c r="AM8" i="1" s="1"/>
  <c r="AB14" i="1"/>
  <c r="AP57" i="1" s="1"/>
  <c r="AP56" i="1"/>
  <c r="X14" i="1"/>
  <c r="AL57" i="1" s="1"/>
  <c r="X13" i="1"/>
  <c r="AB9" i="1"/>
  <c r="AP36" i="1" s="1"/>
  <c r="AP37" i="1"/>
  <c r="W8" i="1"/>
  <c r="AK33" i="1" s="1"/>
  <c r="Y3" i="1"/>
  <c r="AM5" i="1" s="1"/>
  <c r="AM4" i="1"/>
  <c r="AN5" i="1"/>
  <c r="Z3" i="1"/>
  <c r="AN4" i="1" s="1"/>
  <c r="AN6" i="1"/>
  <c r="X8" i="1"/>
  <c r="AL34" i="1" s="1"/>
  <c r="W14" i="1"/>
  <c r="AK57" i="1" s="1"/>
  <c r="AA14" i="1"/>
  <c r="AO56" i="1" s="1"/>
  <c r="Z11" i="1"/>
  <c r="AN44" i="1" s="1"/>
  <c r="AA3" i="1"/>
  <c r="Y8" i="1"/>
  <c r="V15" i="1"/>
  <c r="AJ58" i="1"/>
  <c r="AA4" i="1"/>
  <c r="X9" i="1"/>
  <c r="W3" i="1"/>
  <c r="AA2" i="1"/>
  <c r="Y9" i="1"/>
  <c r="Z2" i="1"/>
  <c r="X12" i="1"/>
  <c r="AL51" i="1" s="1"/>
  <c r="AJ50" i="1"/>
  <c r="V9" i="1"/>
  <c r="V14" i="1"/>
  <c r="V13" i="1"/>
  <c r="AJ55" i="1" s="1"/>
  <c r="V3" i="1"/>
  <c r="AJ6" i="1" s="1"/>
  <c r="V8" i="1"/>
  <c r="AJ33" i="1" s="1"/>
  <c r="AJ32" i="1"/>
  <c r="V7" i="1"/>
  <c r="AJ30" i="1" s="1"/>
  <c r="V12" i="1"/>
  <c r="AJ48" i="1" s="1"/>
  <c r="AJ49" i="1"/>
  <c r="V4" i="1"/>
  <c r="AJ8" i="1" s="1"/>
  <c r="V10" i="1"/>
  <c r="AJ41" i="1" s="1"/>
  <c r="V11" i="1"/>
  <c r="AJ45" i="1" s="1"/>
  <c r="V6" i="1"/>
  <c r="AJ19" i="1" s="1"/>
  <c r="V5" i="1"/>
  <c r="AJ17" i="1" s="1"/>
  <c r="V2" i="1"/>
  <c r="DF34" i="1" l="1"/>
  <c r="DV34" i="1"/>
  <c r="DS34" i="1"/>
  <c r="DX34" i="1"/>
  <c r="DY34" i="1"/>
  <c r="CM34" i="1"/>
  <c r="CN34" i="1"/>
  <c r="CK34" i="1"/>
  <c r="CD34" i="1"/>
  <c r="BC34" i="1"/>
  <c r="BD34" i="1"/>
  <c r="DL34" i="1"/>
  <c r="AW34" i="1"/>
  <c r="DN34" i="1"/>
  <c r="DH34" i="1"/>
  <c r="CE34" i="1"/>
  <c r="DE34" i="1"/>
  <c r="CV34" i="1"/>
  <c r="EB34" i="1"/>
  <c r="BY34" i="1"/>
  <c r="BZ34" i="1"/>
  <c r="AV34" i="1"/>
  <c r="BL34" i="1"/>
  <c r="BF34" i="1"/>
  <c r="BJ34" i="1"/>
  <c r="DP34" i="1"/>
  <c r="DT34" i="1"/>
  <c r="BO34" i="1"/>
  <c r="BP34" i="1"/>
  <c r="DJ34" i="1"/>
  <c r="DZ34" i="1"/>
  <c r="DG34" i="1"/>
  <c r="DW34" i="1"/>
  <c r="CA34" i="1"/>
  <c r="CQ34" i="1"/>
  <c r="CB34" i="1"/>
  <c r="CR34" i="1"/>
  <c r="CS34" i="1"/>
  <c r="CL34" i="1"/>
  <c r="BG34" i="1"/>
  <c r="BH34" i="1"/>
  <c r="CG34" i="1"/>
  <c r="BE34" i="1"/>
  <c r="BI34" i="1"/>
  <c r="BB34" i="1"/>
  <c r="AX34" i="1"/>
  <c r="DM34" i="1"/>
  <c r="BA34" i="1"/>
  <c r="AT34" i="1"/>
  <c r="DK34" i="1"/>
  <c r="EA34" i="1"/>
  <c r="DI34" i="1"/>
  <c r="DD34" i="1"/>
  <c r="CU34" i="1"/>
  <c r="CF34" i="1"/>
  <c r="CT34" i="1"/>
  <c r="AU34" i="1"/>
  <c r="BK34" i="1"/>
  <c r="CW34" i="1"/>
  <c r="BM34" i="1"/>
  <c r="BR34" i="1"/>
  <c r="BQ34" i="1"/>
  <c r="DR34" i="1"/>
  <c r="DO34" i="1"/>
  <c r="DQ34" i="1"/>
  <c r="CI34" i="1"/>
  <c r="DU34" i="1"/>
  <c r="CJ34" i="1"/>
  <c r="CC34" i="1"/>
  <c r="CO34" i="1"/>
  <c r="CP34" i="1"/>
  <c r="BN34" i="1"/>
  <c r="AY34" i="1"/>
  <c r="AZ34" i="1"/>
  <c r="CH34" i="1"/>
  <c r="AL22" i="1"/>
  <c r="AJ7" i="1"/>
  <c r="AJ20" i="1"/>
  <c r="AM6" i="1"/>
  <c r="AO60" i="1"/>
  <c r="AP58" i="1"/>
  <c r="AM53" i="1"/>
  <c r="AP20" i="1"/>
  <c r="AM54" i="1"/>
  <c r="AL23" i="1"/>
  <c r="AN7" i="1"/>
  <c r="AP22" i="1"/>
  <c r="AJ27" i="1"/>
  <c r="AJ4" i="1"/>
  <c r="AK56" i="1"/>
  <c r="AL5" i="1"/>
  <c r="AP4" i="1"/>
  <c r="AM55" i="1"/>
  <c r="AL20" i="1"/>
  <c r="AN10" i="1"/>
  <c r="AK20" i="1"/>
  <c r="AP11" i="1"/>
  <c r="AN50" i="1"/>
  <c r="AL6" i="1"/>
  <c r="AN49" i="1"/>
  <c r="AN21" i="1"/>
  <c r="AJ34" i="1"/>
  <c r="AL24" i="1"/>
  <c r="AN9" i="1"/>
  <c r="AO54" i="1"/>
  <c r="AN51" i="1"/>
  <c r="AO15" i="1"/>
  <c r="AJ9" i="1"/>
  <c r="AJ11" i="1"/>
  <c r="AJ51" i="1"/>
  <c r="AJ5" i="1"/>
  <c r="AJ28" i="1"/>
  <c r="AL33" i="1"/>
  <c r="AL56" i="1"/>
  <c r="AM57" i="1"/>
  <c r="AL21" i="1"/>
  <c r="AN8" i="1"/>
  <c r="AK21" i="1"/>
  <c r="AK22" i="1"/>
  <c r="AO14" i="1"/>
  <c r="AO44" i="1"/>
  <c r="AP10" i="1"/>
  <c r="AO57" i="1"/>
  <c r="AM10" i="1"/>
  <c r="AP50" i="1"/>
  <c r="AK24" i="1"/>
  <c r="AO17" i="1"/>
  <c r="AO18" i="1"/>
  <c r="AK9" i="1"/>
  <c r="AO45" i="1"/>
  <c r="AP8" i="1"/>
  <c r="AM7" i="1"/>
  <c r="AK19" i="1"/>
  <c r="AO13" i="1"/>
  <c r="AO16" i="1"/>
  <c r="AK11" i="1"/>
  <c r="AP9" i="1"/>
  <c r="AL59" i="1"/>
  <c r="AJ2" i="1"/>
  <c r="AJ3" i="1"/>
  <c r="AJ12" i="1"/>
  <c r="AJ18" i="1"/>
  <c r="AJ16" i="1"/>
  <c r="AJ15" i="1"/>
  <c r="AJ46" i="1"/>
  <c r="AJ42" i="1"/>
  <c r="AJ43" i="1"/>
  <c r="AJ44" i="1"/>
  <c r="AJ47" i="1"/>
  <c r="AJ14" i="1"/>
  <c r="AJ24" i="1"/>
  <c r="AJ22" i="1"/>
  <c r="AJ23" i="1"/>
  <c r="AJ21" i="1"/>
  <c r="AJ40" i="1"/>
  <c r="AJ39" i="1"/>
  <c r="AJ38" i="1"/>
  <c r="AJ13" i="1"/>
  <c r="AJ56" i="1"/>
  <c r="AJ57" i="1"/>
  <c r="AJ37" i="1"/>
  <c r="AJ35" i="1"/>
  <c r="AJ36" i="1"/>
  <c r="AJ29" i="1"/>
  <c r="AJ26" i="1"/>
  <c r="AJ53" i="1"/>
  <c r="AJ31" i="1"/>
  <c r="AJ52" i="1"/>
  <c r="AL49" i="1"/>
  <c r="AL48" i="1"/>
  <c r="AL50" i="1"/>
  <c r="AJ54" i="1"/>
  <c r="AJ25" i="1"/>
  <c r="AJ10" i="1"/>
  <c r="AK6" i="1"/>
  <c r="AK4" i="1"/>
  <c r="AK5" i="1"/>
  <c r="AN2" i="1"/>
  <c r="AN3" i="1"/>
  <c r="AM36" i="1"/>
  <c r="AM35" i="1"/>
  <c r="AM37" i="1"/>
  <c r="AM33" i="1"/>
  <c r="AM34" i="1"/>
  <c r="AM32" i="1"/>
  <c r="AL37" i="1"/>
  <c r="AL35" i="1"/>
  <c r="AL36" i="1"/>
  <c r="AO5" i="1"/>
  <c r="AO6" i="1"/>
  <c r="AO4" i="1"/>
  <c r="AK58" i="1"/>
  <c r="AK60" i="1"/>
  <c r="AK59" i="1"/>
  <c r="AO3" i="1"/>
  <c r="AO2" i="1"/>
  <c r="AN47" i="1"/>
  <c r="AN45" i="1"/>
  <c r="AN43" i="1"/>
  <c r="AN46" i="1"/>
  <c r="AN42" i="1"/>
  <c r="AK34" i="1"/>
  <c r="AK32" i="1"/>
  <c r="AL54" i="1"/>
  <c r="AL55" i="1"/>
  <c r="AL52" i="1"/>
  <c r="AL53" i="1"/>
  <c r="AO10" i="1"/>
  <c r="AO11" i="1"/>
  <c r="AO9" i="1"/>
  <c r="AJ60" i="1"/>
  <c r="AJ59" i="1"/>
  <c r="AL32" i="1"/>
  <c r="AP35" i="1"/>
  <c r="AO7" i="1"/>
  <c r="AM11" i="1"/>
  <c r="AM9" i="1"/>
  <c r="AO8" i="1"/>
  <c r="AN41" i="1"/>
  <c r="AN40" i="1"/>
  <c r="AN39" i="1"/>
  <c r="AN38" i="1"/>
  <c r="AL8" i="1"/>
  <c r="AL11" i="1"/>
  <c r="AL7" i="1"/>
  <c r="AL9" i="1"/>
  <c r="AL10" i="1"/>
  <c r="AL45" i="1"/>
  <c r="AL46" i="1"/>
  <c r="AL42" i="1"/>
  <c r="AL47" i="1"/>
  <c r="AL44" i="1"/>
  <c r="AL43" i="1"/>
  <c r="AK3" i="1"/>
  <c r="AK2" i="1"/>
  <c r="AM19" i="1"/>
  <c r="AM20" i="1"/>
  <c r="AM23" i="1"/>
  <c r="AM21" i="1"/>
  <c r="AM24" i="1"/>
  <c r="AM22" i="1"/>
  <c r="AO34" i="1"/>
  <c r="AO33" i="1"/>
  <c r="AO32" i="1"/>
  <c r="AP45" i="1"/>
  <c r="AP47" i="1"/>
  <c r="AP42" i="1"/>
  <c r="AP44" i="1"/>
  <c r="AP43" i="1"/>
  <c r="AN13" i="1"/>
  <c r="AN15" i="1"/>
  <c r="AN14" i="1"/>
  <c r="AN17" i="1"/>
  <c r="AN16" i="1"/>
  <c r="AN12" i="1"/>
  <c r="AN18" i="1"/>
  <c r="AK43" i="1"/>
  <c r="AK47" i="1"/>
  <c r="AK45" i="1"/>
  <c r="AK46" i="1"/>
  <c r="AK42" i="1"/>
  <c r="AK44" i="1"/>
  <c r="AP34" i="1"/>
  <c r="AP32" i="1"/>
  <c r="AP33" i="1"/>
  <c r="AP46" i="1"/>
  <c r="AK38" i="1"/>
  <c r="AK41" i="1"/>
  <c r="AK40" i="1"/>
  <c r="AK39" i="1"/>
  <c r="AK37" i="1"/>
  <c r="AK35" i="1"/>
  <c r="AK36" i="1"/>
  <c r="AL18" i="1"/>
  <c r="AL14" i="1"/>
  <c r="AL15" i="1"/>
  <c r="AL13" i="1"/>
  <c r="AL12" i="1"/>
  <c r="AL16" i="1"/>
  <c r="AL17" i="1"/>
  <c r="AN33" i="1"/>
  <c r="AN32" i="1"/>
  <c r="AM39" i="1"/>
  <c r="AM41" i="1"/>
  <c r="AM38" i="1"/>
  <c r="AM40" i="1"/>
  <c r="AM47" i="1"/>
  <c r="AM44" i="1"/>
  <c r="AM43" i="1"/>
  <c r="AM45" i="1"/>
  <c r="AM46" i="1"/>
  <c r="AM42" i="1"/>
  <c r="AN58" i="1"/>
  <c r="AN59" i="1"/>
  <c r="AN60" i="1"/>
  <c r="AM12" i="1"/>
  <c r="AM14" i="1"/>
  <c r="AM16" i="1"/>
  <c r="AM13" i="1"/>
  <c r="AM60" i="1"/>
  <c r="AM58" i="1"/>
  <c r="AM59" i="1"/>
  <c r="AM50" i="1"/>
  <c r="AM49" i="1"/>
  <c r="AM48" i="1"/>
  <c r="AM51" i="1"/>
  <c r="AL3" i="1"/>
  <c r="AP39" i="1"/>
  <c r="AP38" i="1"/>
  <c r="AP41" i="1"/>
  <c r="AN26" i="1"/>
  <c r="AN25" i="1"/>
  <c r="AN28" i="1"/>
  <c r="AN29" i="1"/>
  <c r="AN31" i="1"/>
  <c r="AN27" i="1"/>
  <c r="AN54" i="1"/>
  <c r="AN52" i="1"/>
  <c r="AN53" i="1"/>
  <c r="AN55" i="1"/>
  <c r="AO39" i="1"/>
  <c r="AO40" i="1"/>
  <c r="AO41" i="1"/>
  <c r="AO38" i="1"/>
  <c r="AO19" i="1"/>
  <c r="AO20" i="1"/>
  <c r="AO21" i="1"/>
  <c r="AO23" i="1"/>
  <c r="AO24" i="1"/>
  <c r="AO22" i="1"/>
  <c r="AO59" i="1"/>
  <c r="AM2" i="1"/>
  <c r="AM15" i="1"/>
  <c r="AP40" i="1"/>
  <c r="AN30" i="1"/>
  <c r="AK30" i="1"/>
  <c r="AK27" i="1"/>
  <c r="AK31" i="1"/>
  <c r="AK25" i="1"/>
  <c r="AK28" i="1"/>
  <c r="AK29" i="1"/>
  <c r="AM29" i="1"/>
  <c r="AM31" i="1"/>
  <c r="AM30" i="1"/>
  <c r="AM27" i="1"/>
  <c r="AM26" i="1"/>
  <c r="AM28" i="1"/>
  <c r="AP14" i="1"/>
  <c r="AP12" i="1"/>
  <c r="AP16" i="1"/>
  <c r="AP13" i="1"/>
  <c r="AP17" i="1"/>
  <c r="AP15" i="1"/>
  <c r="AP18" i="1"/>
  <c r="AP55" i="1"/>
  <c r="AP53" i="1"/>
  <c r="AP54" i="1"/>
  <c r="AP52" i="1"/>
  <c r="AN35" i="1"/>
  <c r="AN37" i="1"/>
  <c r="AO30" i="1"/>
  <c r="AO26" i="1"/>
  <c r="AO27" i="1"/>
  <c r="AO25" i="1"/>
  <c r="AO29" i="1"/>
  <c r="AO28" i="1"/>
  <c r="AM25" i="1"/>
  <c r="AK13" i="1"/>
  <c r="AK17" i="1"/>
  <c r="AK14" i="1"/>
  <c r="AK15" i="1"/>
  <c r="AK16" i="1"/>
  <c r="AK12" i="1"/>
  <c r="AK18" i="1"/>
  <c r="AO49" i="1"/>
  <c r="AO48" i="1"/>
  <c r="AO50" i="1"/>
  <c r="AO51" i="1"/>
  <c r="AO37" i="1"/>
  <c r="AO35" i="1"/>
  <c r="AK54" i="1"/>
  <c r="AK53" i="1"/>
  <c r="AK52" i="1"/>
  <c r="AM18" i="1"/>
  <c r="AN36" i="1"/>
  <c r="AK55" i="1"/>
  <c r="AL38" i="1"/>
  <c r="AP49" i="1"/>
  <c r="AP31" i="1"/>
  <c r="AP29" i="1"/>
  <c r="AP28" i="1"/>
  <c r="AP30" i="1"/>
  <c r="AP25" i="1"/>
  <c r="AP26" i="1"/>
  <c r="AL39" i="1"/>
  <c r="AP51" i="1"/>
  <c r="AL25" i="1"/>
  <c r="AL27" i="1"/>
  <c r="AL30" i="1"/>
  <c r="AL31" i="1"/>
  <c r="AL28" i="1"/>
  <c r="AL26" i="1"/>
  <c r="AL29" i="1"/>
  <c r="AK10" i="1"/>
  <c r="AP2" i="1"/>
  <c r="AK8" i="1"/>
  <c r="AO53" i="1"/>
  <c r="AN22" i="1"/>
  <c r="AN23" i="1"/>
  <c r="AN19" i="1"/>
  <c r="AP23" i="1"/>
  <c r="AO52" i="1"/>
  <c r="AK48" i="1"/>
  <c r="AN24" i="1"/>
  <c r="AL58" i="1"/>
  <c r="AP21" i="1"/>
  <c r="AP24" i="1"/>
  <c r="EI22" i="1" l="1"/>
  <c r="C21" i="2" s="1"/>
  <c r="F21" i="2" s="1"/>
  <c r="EK22" i="1"/>
  <c r="E21" i="2" s="1"/>
  <c r="H21" i="2" s="1"/>
  <c r="EJ22" i="1"/>
  <c r="D21" i="2" s="1"/>
  <c r="G21" i="2" s="1"/>
  <c r="EI9" i="1"/>
  <c r="C8" i="2" s="1"/>
  <c r="F8" i="2" s="1"/>
  <c r="EJ9" i="1"/>
  <c r="D8" i="2" s="1"/>
  <c r="G8" i="2" s="1"/>
  <c r="EK9" i="1"/>
  <c r="E8" i="2" s="1"/>
  <c r="H8" i="2" s="1"/>
  <c r="EI35" i="1"/>
  <c r="C34" i="2" s="1"/>
  <c r="F34" i="2" s="1"/>
  <c r="EJ21" i="1"/>
  <c r="D20" i="2" s="1"/>
  <c r="G20" i="2" s="1"/>
  <c r="EK35" i="1"/>
  <c r="E34" i="2" s="1"/>
  <c r="H34" i="2" s="1"/>
  <c r="EJ50" i="1"/>
  <c r="D49" i="2" s="1"/>
  <c r="G49" i="2" s="1"/>
  <c r="EJ52" i="1"/>
  <c r="D51" i="2" s="1"/>
  <c r="G51" i="2" s="1"/>
  <c r="EJ51" i="1"/>
  <c r="D50" i="2" s="1"/>
  <c r="G50" i="2" s="1"/>
  <c r="EK51" i="1"/>
  <c r="E50" i="2" s="1"/>
  <c r="H50" i="2" s="1"/>
  <c r="EI51" i="1"/>
  <c r="C50" i="2" s="1"/>
  <c r="F50" i="2" s="1"/>
  <c r="EI52" i="1"/>
  <c r="C51" i="2" s="1"/>
  <c r="F51" i="2" s="1"/>
  <c r="EJ35" i="1"/>
  <c r="D34" i="2" s="1"/>
  <c r="G34" i="2" s="1"/>
  <c r="EK50" i="1"/>
  <c r="E49" i="2" s="1"/>
  <c r="H49" i="2" s="1"/>
  <c r="EI50" i="1"/>
  <c r="C49" i="2" s="1"/>
  <c r="F49" i="2" s="1"/>
  <c r="EK21" i="1"/>
  <c r="E20" i="2" s="1"/>
  <c r="H20" i="2" s="1"/>
  <c r="EK52" i="1"/>
  <c r="E51" i="2" s="1"/>
  <c r="H51" i="2" s="1"/>
  <c r="EI13" i="1"/>
  <c r="C12" i="2" s="1"/>
  <c r="F12" i="2" s="1"/>
  <c r="EI11" i="1"/>
  <c r="C10" i="2" s="1"/>
  <c r="F10" i="2" s="1"/>
  <c r="EK13" i="1"/>
  <c r="E12" i="2" s="1"/>
  <c r="H12" i="2" s="1"/>
  <c r="EI21" i="1" l="1"/>
  <c r="C20" i="2" s="1"/>
  <c r="F20" i="2" s="1"/>
  <c r="EI36" i="1"/>
  <c r="C35" i="2" s="1"/>
  <c r="F35" i="2" s="1"/>
  <c r="EI48" i="1"/>
  <c r="C47" i="2" s="1"/>
  <c r="F47" i="2" s="1"/>
  <c r="EI49" i="1"/>
  <c r="C48" i="2" s="1"/>
  <c r="F48" i="2" s="1"/>
  <c r="EI42" i="1"/>
  <c r="C41" i="2" s="1"/>
  <c r="F41" i="2" s="1"/>
  <c r="EJ42" i="1"/>
  <c r="D41" i="2" s="1"/>
  <c r="G41" i="2" s="1"/>
  <c r="EI16" i="1"/>
  <c r="C15" i="2" s="1"/>
  <c r="F15" i="2" s="1"/>
  <c r="EJ57" i="1"/>
  <c r="D56" i="2" s="1"/>
  <c r="G56" i="2" s="1"/>
  <c r="EK18" i="1"/>
  <c r="E17" i="2" s="1"/>
  <c r="H17" i="2" s="1"/>
  <c r="EK29" i="1"/>
  <c r="E28" i="2" s="1"/>
  <c r="H28" i="2" s="1"/>
  <c r="AD3" i="2"/>
  <c r="R5" i="2"/>
  <c r="AK3" i="2"/>
  <c r="EI55" i="1"/>
  <c r="C54" i="2" s="1"/>
  <c r="F54" i="2" s="1"/>
  <c r="EK12" i="1"/>
  <c r="E11" i="2" s="1"/>
  <c r="H11" i="2" s="1"/>
  <c r="EJ60" i="1"/>
  <c r="D59" i="2" s="1"/>
  <c r="G59" i="2" s="1"/>
  <c r="EJ11" i="1"/>
  <c r="D10" i="2" s="1"/>
  <c r="G10" i="2" s="1"/>
  <c r="EK36" i="1"/>
  <c r="E35" i="2" s="1"/>
  <c r="H35" i="2" s="1"/>
  <c r="EK11" i="1"/>
  <c r="E10" i="2" s="1"/>
  <c r="H10" i="2" s="1"/>
  <c r="EJ10" i="1"/>
  <c r="D9" i="2" s="1"/>
  <c r="G9" i="2" s="1"/>
  <c r="EK57" i="1"/>
  <c r="E56" i="2" s="1"/>
  <c r="H56" i="2" s="1"/>
  <c r="EJ20" i="1"/>
  <c r="D19" i="2" s="1"/>
  <c r="G19" i="2" s="1"/>
  <c r="EJ44" i="1"/>
  <c r="D43" i="2" s="1"/>
  <c r="G43" i="2" s="1"/>
  <c r="EK24" i="1"/>
  <c r="E23" i="2" s="1"/>
  <c r="H23" i="2" s="1"/>
  <c r="EI24" i="1"/>
  <c r="C23" i="2" s="1"/>
  <c r="F23" i="2" s="1"/>
  <c r="EI59" i="1"/>
  <c r="C58" i="2" s="1"/>
  <c r="F58" i="2" s="1"/>
  <c r="EJ59" i="1"/>
  <c r="D58" i="2" s="1"/>
  <c r="G58" i="2" s="1"/>
  <c r="EI39" i="1"/>
  <c r="C38" i="2" s="1"/>
  <c r="F38" i="2" s="1"/>
  <c r="EK31" i="1"/>
  <c r="E30" i="2" s="1"/>
  <c r="H30" i="2" s="1"/>
  <c r="EI33" i="1"/>
  <c r="C32" i="2" s="1"/>
  <c r="F32" i="2" s="1"/>
  <c r="EJ13" i="1"/>
  <c r="D12" i="2" s="1"/>
  <c r="G12" i="2" s="1"/>
  <c r="AF5" i="2"/>
  <c r="AE3" i="2"/>
  <c r="AA4" i="2"/>
  <c r="W5" i="2"/>
  <c r="L4" i="2"/>
  <c r="L10" i="2" s="1"/>
  <c r="EJ4" i="1"/>
  <c r="D3" i="2" s="1"/>
  <c r="G3" i="2" s="1"/>
  <c r="EI8" i="1"/>
  <c r="C7" i="2" s="1"/>
  <c r="F7" i="2" s="1"/>
  <c r="EK25" i="1"/>
  <c r="E24" i="2" s="1"/>
  <c r="H24" i="2" s="1"/>
  <c r="EJ19" i="1"/>
  <c r="D18" i="2" s="1"/>
  <c r="G18" i="2" s="1"/>
  <c r="EJ53" i="1"/>
  <c r="D52" i="2" s="1"/>
  <c r="G52" i="2" s="1"/>
  <c r="AG4" i="2"/>
  <c r="AG3" i="2"/>
  <c r="R3" i="2"/>
  <c r="AN5" i="2"/>
  <c r="M5" i="2"/>
  <c r="AH3" i="2"/>
  <c r="AH9" i="2" s="1"/>
  <c r="V3" i="2"/>
  <c r="AA5" i="2"/>
  <c r="EK55" i="1"/>
  <c r="E54" i="2" s="1"/>
  <c r="H54" i="2" s="1"/>
  <c r="EK47" i="1"/>
  <c r="E46" i="2" s="1"/>
  <c r="H46" i="2" s="1"/>
  <c r="EK45" i="1"/>
  <c r="E44" i="2" s="1"/>
  <c r="H44" i="2" s="1"/>
  <c r="EJ25" i="1"/>
  <c r="D24" i="2" s="1"/>
  <c r="G24" i="2" s="1"/>
  <c r="EK40" i="1"/>
  <c r="E39" i="2" s="1"/>
  <c r="H39" i="2" s="1"/>
  <c r="EJ8" i="1"/>
  <c r="D7" i="2" s="1"/>
  <c r="G7" i="2" s="1"/>
  <c r="P3" i="2"/>
  <c r="AC5" i="2"/>
  <c r="U4" i="2"/>
  <c r="AK4" i="2"/>
  <c r="X4" i="2"/>
  <c r="O3" i="2"/>
  <c r="AH5" i="2"/>
  <c r="AD5" i="2"/>
  <c r="P4" i="2"/>
  <c r="AO3" i="2"/>
  <c r="AL3" i="2"/>
  <c r="AB3" i="2"/>
  <c r="EJ43" i="1"/>
  <c r="D42" i="2" s="1"/>
  <c r="G42" i="2" s="1"/>
  <c r="EJ17" i="1"/>
  <c r="D16" i="2" s="1"/>
  <c r="G16" i="2" s="1"/>
  <c r="EJ46" i="1"/>
  <c r="D45" i="2" s="1"/>
  <c r="G45" i="2" s="1"/>
  <c r="EJ23" i="1"/>
  <c r="D22" i="2" s="1"/>
  <c r="G22" i="2" s="1"/>
  <c r="EI30" i="1"/>
  <c r="C29" i="2" s="1"/>
  <c r="F29" i="2" s="1"/>
  <c r="EK30" i="1"/>
  <c r="E29" i="2" s="1"/>
  <c r="H29" i="2" s="1"/>
  <c r="EJ37" i="1"/>
  <c r="D36" i="2" s="1"/>
  <c r="G36" i="2" s="1"/>
  <c r="EJ61" i="1"/>
  <c r="D60" i="2" s="1"/>
  <c r="G60" i="2" s="1"/>
  <c r="EJ18" i="1"/>
  <c r="D17" i="2" s="1"/>
  <c r="G17" i="2" s="1"/>
  <c r="EJ45" i="1"/>
  <c r="D44" i="2" s="1"/>
  <c r="G44" i="2" s="1"/>
  <c r="EI25" i="1"/>
  <c r="C24" i="2" s="1"/>
  <c r="F24" i="2" s="1"/>
  <c r="EJ40" i="1"/>
  <c r="D39" i="2" s="1"/>
  <c r="G39" i="2" s="1"/>
  <c r="EI40" i="1"/>
  <c r="C39" i="2" s="1"/>
  <c r="F39" i="2" s="1"/>
  <c r="EI53" i="1"/>
  <c r="C52" i="2" s="1"/>
  <c r="F52" i="2" s="1"/>
  <c r="M4" i="2"/>
  <c r="W3" i="2"/>
  <c r="S4" i="2"/>
  <c r="AI4" i="2"/>
  <c r="Q4" i="2"/>
  <c r="AL4" i="2"/>
  <c r="AL10" i="2" s="1"/>
  <c r="AF3" i="2"/>
  <c r="AL5" i="2"/>
  <c r="T3" i="2"/>
  <c r="M3" i="2"/>
  <c r="O5" i="2"/>
  <c r="P5" i="2"/>
  <c r="V4" i="2"/>
  <c r="V10" i="2" s="1"/>
  <c r="Z4" i="2"/>
  <c r="T5" i="2"/>
  <c r="N3" i="2"/>
  <c r="T4" i="2"/>
  <c r="EK4" i="1"/>
  <c r="E3" i="2" s="1"/>
  <c r="H3" i="2" s="1"/>
  <c r="L5" i="2"/>
  <c r="L11" i="2" s="1"/>
  <c r="Y3" i="2"/>
  <c r="AK5" i="2"/>
  <c r="S5" i="2"/>
  <c r="AN3" i="2"/>
  <c r="EI43" i="1"/>
  <c r="C42" i="2" s="1"/>
  <c r="F42" i="2" s="1"/>
  <c r="EJ15" i="1"/>
  <c r="D14" i="2" s="1"/>
  <c r="G14" i="2" s="1"/>
  <c r="EJ28" i="1"/>
  <c r="D27" i="2" s="1"/>
  <c r="G27" i="2" s="1"/>
  <c r="EJ55" i="1"/>
  <c r="D54" i="2" s="1"/>
  <c r="G54" i="2" s="1"/>
  <c r="EI46" i="1"/>
  <c r="C45" i="2" s="1"/>
  <c r="F45" i="2" s="1"/>
  <c r="EK16" i="1"/>
  <c r="E15" i="2" s="1"/>
  <c r="H15" i="2" s="1"/>
  <c r="EI23" i="1"/>
  <c r="C22" i="2" s="1"/>
  <c r="F22" i="2" s="1"/>
  <c r="EI29" i="1"/>
  <c r="C28" i="2" s="1"/>
  <c r="F28" i="2" s="1"/>
  <c r="EI37" i="1"/>
  <c r="C36" i="2" s="1"/>
  <c r="F36" i="2" s="1"/>
  <c r="EK7" i="1"/>
  <c r="E6" i="2" s="1"/>
  <c r="H6" i="2" s="1"/>
  <c r="EJ34" i="1"/>
  <c r="D33" i="2" s="1"/>
  <c r="G33" i="2" s="1"/>
  <c r="EI61" i="1"/>
  <c r="C60" i="2" s="1"/>
  <c r="F60" i="2" s="1"/>
  <c r="EI57" i="1"/>
  <c r="C56" i="2" s="1"/>
  <c r="F56" i="2" s="1"/>
  <c r="EI38" i="1"/>
  <c r="C37" i="2" s="1"/>
  <c r="F37" i="2" s="1"/>
  <c r="EI20" i="1"/>
  <c r="C19" i="2" s="1"/>
  <c r="F19" i="2" s="1"/>
  <c r="EK44" i="1"/>
  <c r="E43" i="2" s="1"/>
  <c r="H43" i="2" s="1"/>
  <c r="EK19" i="1"/>
  <c r="E18" i="2" s="1"/>
  <c r="H18" i="2" s="1"/>
  <c r="EJ58" i="1"/>
  <c r="D57" i="2" s="1"/>
  <c r="G57" i="2" s="1"/>
  <c r="EJ54" i="1"/>
  <c r="D53" i="2" s="1"/>
  <c r="G53" i="2" s="1"/>
  <c r="EI10" i="1"/>
  <c r="C9" i="2" s="1"/>
  <c r="F9" i="2" s="1"/>
  <c r="EK59" i="1"/>
  <c r="E58" i="2" s="1"/>
  <c r="H58" i="2" s="1"/>
  <c r="EJ39" i="1"/>
  <c r="D38" i="2" s="1"/>
  <c r="G38" i="2" s="1"/>
  <c r="EK56" i="1"/>
  <c r="E55" i="2" s="1"/>
  <c r="H55" i="2" s="1"/>
  <c r="EJ27" i="1"/>
  <c r="D26" i="2" s="1"/>
  <c r="G26" i="2" s="1"/>
  <c r="EJ48" i="1"/>
  <c r="D47" i="2" s="1"/>
  <c r="G47" i="2" s="1"/>
  <c r="EK49" i="1"/>
  <c r="E48" i="2" s="1"/>
  <c r="H48" i="2" s="1"/>
  <c r="EI26" i="1"/>
  <c r="C25" i="2" s="1"/>
  <c r="F25" i="2" s="1"/>
  <c r="EK42" i="1"/>
  <c r="E41" i="2" s="1"/>
  <c r="H41" i="2" s="1"/>
  <c r="EK32" i="1"/>
  <c r="E31" i="2" s="1"/>
  <c r="H31" i="2" s="1"/>
  <c r="EJ12" i="1"/>
  <c r="D11" i="2" s="1"/>
  <c r="G11" i="2" s="1"/>
  <c r="EI60" i="1"/>
  <c r="C59" i="2" s="1"/>
  <c r="F59" i="2" s="1"/>
  <c r="W4" i="2"/>
  <c r="N5" i="2"/>
  <c r="N11" i="2" s="1"/>
  <c r="AB5" i="2"/>
  <c r="Z3" i="2"/>
  <c r="X3" i="2"/>
  <c r="AO4" i="2"/>
  <c r="EJ47" i="1"/>
  <c r="D46" i="2" s="1"/>
  <c r="G46" i="2" s="1"/>
  <c r="EI19" i="1"/>
  <c r="C18" i="2" s="1"/>
  <c r="F18" i="2" s="1"/>
  <c r="EI58" i="1"/>
  <c r="C57" i="2" s="1"/>
  <c r="F57" i="2" s="1"/>
  <c r="EI54" i="1"/>
  <c r="C53" i="2" s="1"/>
  <c r="F53" i="2" s="1"/>
  <c r="EK34" i="1"/>
  <c r="E33" i="2" s="1"/>
  <c r="H33" i="2" s="1"/>
  <c r="EI56" i="1"/>
  <c r="C55" i="2" s="1"/>
  <c r="F55" i="2" s="1"/>
  <c r="EI14" i="1"/>
  <c r="C13" i="2" s="1"/>
  <c r="F13" i="2" s="1"/>
  <c r="EI7" i="1"/>
  <c r="C6" i="2" s="1"/>
  <c r="F6" i="2" s="1"/>
  <c r="EI4" i="1"/>
  <c r="C3" i="2" s="1"/>
  <c r="F3" i="2" s="1"/>
  <c r="L3" i="2"/>
  <c r="L9" i="2" s="1"/>
  <c r="AB4" i="2"/>
  <c r="AB10" i="2" s="1"/>
  <c r="AO5" i="2"/>
  <c r="AO11" i="2" s="1"/>
  <c r="AD4" i="2"/>
  <c r="EI18" i="1"/>
  <c r="C17" i="2" s="1"/>
  <c r="F17" i="2" s="1"/>
  <c r="EI45" i="1"/>
  <c r="C44" i="2" s="1"/>
  <c r="F44" i="2" s="1"/>
  <c r="EJ29" i="1"/>
  <c r="D28" i="2" s="1"/>
  <c r="G28" i="2" s="1"/>
  <c r="Q5" i="2"/>
  <c r="AF4" i="2"/>
  <c r="AI5" i="2"/>
  <c r="AI11" i="2" s="1"/>
  <c r="AJ3" i="2"/>
  <c r="AM4" i="2"/>
  <c r="V5" i="2"/>
  <c r="S3" i="2"/>
  <c r="S9" i="2" s="1"/>
  <c r="EK28" i="1"/>
  <c r="E27" i="2" s="1"/>
  <c r="H27" i="2" s="1"/>
  <c r="EJ7" i="1"/>
  <c r="D6" i="2" s="1"/>
  <c r="G6" i="2" s="1"/>
  <c r="EK17" i="1"/>
  <c r="E16" i="2" s="1"/>
  <c r="H16" i="2" s="1"/>
  <c r="EK46" i="1"/>
  <c r="E45" i="2" s="1"/>
  <c r="H45" i="2" s="1"/>
  <c r="EJ16" i="1"/>
  <c r="D15" i="2" s="1"/>
  <c r="G15" i="2" s="1"/>
  <c r="EK23" i="1"/>
  <c r="E22" i="2" s="1"/>
  <c r="H22" i="2" s="1"/>
  <c r="EK37" i="1"/>
  <c r="E36" i="2" s="1"/>
  <c r="H36" i="2" s="1"/>
  <c r="EK61" i="1"/>
  <c r="E60" i="2" s="1"/>
  <c r="H60" i="2" s="1"/>
  <c r="EK38" i="1"/>
  <c r="E37" i="2" s="1"/>
  <c r="H37" i="2" s="1"/>
  <c r="EK5" i="1"/>
  <c r="E4" i="2" s="1"/>
  <c r="H4" i="2" s="1"/>
  <c r="EK20" i="1"/>
  <c r="E19" i="2" s="1"/>
  <c r="H19" i="2" s="1"/>
  <c r="EI44" i="1"/>
  <c r="C43" i="2" s="1"/>
  <c r="F43" i="2" s="1"/>
  <c r="EK43" i="1"/>
  <c r="E42" i="2" s="1"/>
  <c r="H42" i="2" s="1"/>
  <c r="EI41" i="1"/>
  <c r="C40" i="2" s="1"/>
  <c r="F40" i="2" s="1"/>
  <c r="EK54" i="1"/>
  <c r="E53" i="2" s="1"/>
  <c r="H53" i="2" s="1"/>
  <c r="EI31" i="1"/>
  <c r="C30" i="2" s="1"/>
  <c r="F30" i="2" s="1"/>
  <c r="EK33" i="1"/>
  <c r="E32" i="2" s="1"/>
  <c r="H32" i="2" s="1"/>
  <c r="EK6" i="1"/>
  <c r="E5" i="2" s="1"/>
  <c r="H5" i="2" s="1"/>
  <c r="EI27" i="1"/>
  <c r="C26" i="2" s="1"/>
  <c r="F26" i="2" s="1"/>
  <c r="EK27" i="1"/>
  <c r="E26" i="2" s="1"/>
  <c r="H26" i="2" s="1"/>
  <c r="EI6" i="1"/>
  <c r="C5" i="2" s="1"/>
  <c r="F5" i="2" s="1"/>
  <c r="EK14" i="1"/>
  <c r="E13" i="2" s="1"/>
  <c r="H13" i="2" s="1"/>
  <c r="EJ49" i="1"/>
  <c r="D48" i="2" s="1"/>
  <c r="G48" i="2" s="1"/>
  <c r="EJ26" i="1"/>
  <c r="D25" i="2" s="1"/>
  <c r="G25" i="2" s="1"/>
  <c r="EJ30" i="1"/>
  <c r="D29" i="2" s="1"/>
  <c r="G29" i="2" s="1"/>
  <c r="EI12" i="1"/>
  <c r="C11" i="2" s="1"/>
  <c r="F11" i="2" s="1"/>
  <c r="EK60" i="1"/>
  <c r="E59" i="2" s="1"/>
  <c r="H59" i="2" s="1"/>
  <c r="N4" i="2"/>
  <c r="N10" i="2" s="1"/>
  <c r="Y4" i="2"/>
  <c r="X5" i="2"/>
  <c r="AE5" i="2"/>
  <c r="AE11" i="2" s="1"/>
  <c r="Y5" i="2"/>
  <c r="EI34" i="1"/>
  <c r="C33" i="2" s="1"/>
  <c r="F33" i="2" s="1"/>
  <c r="EI5" i="1"/>
  <c r="C4" i="2" s="1"/>
  <c r="F4" i="2" s="1"/>
  <c r="EI32" i="1"/>
  <c r="C31" i="2" s="1"/>
  <c r="F31" i="2" s="1"/>
  <c r="AJ4" i="2"/>
  <c r="AJ10" i="2" s="1"/>
  <c r="AH4" i="2"/>
  <c r="AH10" i="2" s="1"/>
  <c r="AJ5" i="2"/>
  <c r="U3" i="2"/>
  <c r="U9" i="2" s="1"/>
  <c r="U5" i="2"/>
  <c r="AM3" i="2"/>
  <c r="AM9" i="2" s="1"/>
  <c r="AC4" i="2"/>
  <c r="O4" i="2"/>
  <c r="EI28" i="1"/>
  <c r="C27" i="2" s="1"/>
  <c r="F27" i="2" s="1"/>
  <c r="EI47" i="1"/>
  <c r="C46" i="2" s="1"/>
  <c r="F46" i="2" s="1"/>
  <c r="EJ32" i="1"/>
  <c r="D31" i="2" s="1"/>
  <c r="G31" i="2" s="1"/>
  <c r="EK10" i="1"/>
  <c r="E9" i="2" s="1"/>
  <c r="H9" i="2" s="1"/>
  <c r="EK53" i="1"/>
  <c r="E52" i="2" s="1"/>
  <c r="H52" i="2" s="1"/>
  <c r="AI3" i="2"/>
  <c r="AC3" i="2"/>
  <c r="AN4" i="2"/>
  <c r="AN10" i="2" s="1"/>
  <c r="Z5" i="2"/>
  <c r="Z11" i="2" s="1"/>
  <c r="AE4" i="2"/>
  <c r="AA3" i="2"/>
  <c r="AM5" i="2"/>
  <c r="Q3" i="2"/>
  <c r="Q9" i="2" s="1"/>
  <c r="AG5" i="2"/>
  <c r="R4" i="2"/>
  <c r="R10" i="2" s="1"/>
  <c r="EK15" i="1"/>
  <c r="E14" i="2" s="1"/>
  <c r="H14" i="2" s="1"/>
  <c r="EI15" i="1"/>
  <c r="C14" i="2" s="1"/>
  <c r="F14" i="2" s="1"/>
  <c r="EI17" i="1"/>
  <c r="C16" i="2" s="1"/>
  <c r="F16" i="2" s="1"/>
  <c r="EK8" i="1"/>
  <c r="E7" i="2" s="1"/>
  <c r="H7" i="2" s="1"/>
  <c r="EJ38" i="1"/>
  <c r="D37" i="2" s="1"/>
  <c r="G37" i="2" s="1"/>
  <c r="EJ5" i="1"/>
  <c r="D4" i="2" s="1"/>
  <c r="G4" i="2" s="1"/>
  <c r="EJ24" i="1"/>
  <c r="D23" i="2" s="1"/>
  <c r="G23" i="2" s="1"/>
  <c r="EJ41" i="1"/>
  <c r="D40" i="2" s="1"/>
  <c r="G40" i="2" s="1"/>
  <c r="EK41" i="1"/>
  <c r="E40" i="2" s="1"/>
  <c r="H40" i="2" s="1"/>
  <c r="EK58" i="1"/>
  <c r="E57" i="2" s="1"/>
  <c r="H57" i="2" s="1"/>
  <c r="EJ36" i="1"/>
  <c r="D35" i="2" s="1"/>
  <c r="G35" i="2" s="1"/>
  <c r="EK39" i="1"/>
  <c r="E38" i="2" s="1"/>
  <c r="H38" i="2" s="1"/>
  <c r="EJ31" i="1"/>
  <c r="D30" i="2" s="1"/>
  <c r="G30" i="2" s="1"/>
  <c r="EJ33" i="1"/>
  <c r="D32" i="2" s="1"/>
  <c r="G32" i="2" s="1"/>
  <c r="EJ56" i="1"/>
  <c r="D55" i="2" s="1"/>
  <c r="G55" i="2" s="1"/>
  <c r="EJ6" i="1"/>
  <c r="D5" i="2" s="1"/>
  <c r="G5" i="2" s="1"/>
  <c r="EJ14" i="1"/>
  <c r="D13" i="2" s="1"/>
  <c r="G13" i="2" s="1"/>
  <c r="EK48" i="1"/>
  <c r="E47" i="2" s="1"/>
  <c r="H47" i="2" s="1"/>
  <c r="EK26" i="1"/>
  <c r="E25" i="2" s="1"/>
  <c r="H25" i="2" s="1"/>
  <c r="X9" i="2" l="1"/>
  <c r="W10" i="2"/>
  <c r="R11" i="2"/>
  <c r="AI9" i="2"/>
  <c r="X11" i="2"/>
  <c r="O10" i="2"/>
  <c r="AE10" i="2"/>
  <c r="AA9" i="2"/>
  <c r="AC9" i="2"/>
  <c r="N9" i="2"/>
  <c r="AE9" i="2"/>
  <c r="AM10" i="2"/>
  <c r="S11" i="2"/>
  <c r="W9" i="2"/>
  <c r="AC10" i="2"/>
  <c r="AG11" i="2"/>
  <c r="M10" i="2"/>
  <c r="U11" i="2"/>
  <c r="Y10" i="2"/>
  <c r="P11" i="2"/>
  <c r="Q11" i="2"/>
  <c r="AB11" i="2"/>
  <c r="T10" i="2"/>
  <c r="Q10" i="2"/>
  <c r="AL9" i="2"/>
  <c r="AM11" i="2"/>
  <c r="AF9" i="2"/>
  <c r="AJ11" i="2"/>
  <c r="Z9" i="2"/>
  <c r="AD11" i="2"/>
  <c r="Y11" i="2"/>
  <c r="AJ9" i="2"/>
  <c r="AK11" i="2"/>
  <c r="T9" i="2"/>
  <c r="AH11" i="2"/>
  <c r="U10" i="2"/>
  <c r="M11" i="2"/>
  <c r="AG10" i="2"/>
  <c r="W11" i="2"/>
  <c r="AO10" i="2"/>
  <c r="Y9" i="2"/>
  <c r="AL11" i="2"/>
  <c r="AI10" i="2"/>
  <c r="AO9" i="2"/>
  <c r="O9" i="2"/>
  <c r="AC11" i="2"/>
  <c r="AA11" i="2"/>
  <c r="AN11" i="2"/>
  <c r="AK9" i="2"/>
  <c r="AA10" i="2"/>
  <c r="V11" i="2"/>
  <c r="AF10" i="2"/>
  <c r="AD9" i="2"/>
  <c r="AN9" i="2"/>
  <c r="T11" i="2"/>
  <c r="O11" i="2"/>
  <c r="S10" i="2"/>
  <c r="P10" i="2"/>
  <c r="X10" i="2"/>
  <c r="P9" i="2"/>
  <c r="V9" i="2"/>
  <c r="R9" i="2"/>
  <c r="AD10" i="2"/>
  <c r="Z10" i="2"/>
  <c r="M9" i="2"/>
  <c r="AB9" i="2"/>
  <c r="AK10" i="2"/>
  <c r="AG9" i="2"/>
  <c r="AF11" i="2"/>
  <c r="L16" i="2" l="1"/>
  <c r="N17" i="2"/>
  <c r="AD17" i="2"/>
  <c r="AH15" i="2"/>
  <c r="W15" i="2"/>
  <c r="AH16" i="2"/>
  <c r="T16" i="2"/>
  <c r="AG15" i="2"/>
  <c r="AF17" i="2"/>
  <c r="AK16" i="2"/>
  <c r="M15" i="2"/>
  <c r="AO17" i="2"/>
  <c r="AB15" i="2"/>
  <c r="Z16" i="2"/>
  <c r="AD16" i="2"/>
  <c r="AG17" i="2"/>
  <c r="P15" i="2"/>
  <c r="AF15" i="2"/>
  <c r="AN15" i="2"/>
  <c r="AF16" i="2"/>
  <c r="AC16" i="2"/>
  <c r="AA16" i="2"/>
  <c r="AC17" i="2"/>
  <c r="AL17" i="2"/>
  <c r="S15" i="2"/>
  <c r="O16" i="2"/>
  <c r="AG16" i="2"/>
  <c r="AL15" i="2"/>
  <c r="V16" i="2"/>
  <c r="AJ16" i="2"/>
  <c r="S17" i="2"/>
  <c r="Q17" i="2"/>
  <c r="AM15" i="2"/>
  <c r="AE15" i="2"/>
  <c r="X16" i="2"/>
  <c r="O17" i="2"/>
  <c r="W16" i="2"/>
  <c r="V17" i="2"/>
  <c r="AC15" i="2"/>
  <c r="AK15" i="2"/>
  <c r="O15" i="2"/>
  <c r="P17" i="2"/>
  <c r="AO16" i="2"/>
  <c r="N16" i="2"/>
  <c r="AN16" i="2"/>
  <c r="M17" i="2"/>
  <c r="M16" i="2"/>
  <c r="AJ15" i="2"/>
  <c r="U17" i="2"/>
  <c r="AL16" i="2"/>
  <c r="Z15" i="2"/>
  <c r="AM16" i="2"/>
  <c r="AI15" i="2"/>
  <c r="R15" i="2"/>
  <c r="P16" i="2"/>
  <c r="T17" i="2"/>
  <c r="X15" i="2"/>
  <c r="R17" i="2"/>
  <c r="AA15" i="2"/>
  <c r="AN17" i="2"/>
  <c r="AO15" i="2"/>
  <c r="N15" i="2"/>
  <c r="AB16" i="2"/>
  <c r="AE17" i="2"/>
  <c r="AM17" i="2"/>
  <c r="U16" i="2"/>
  <c r="Q16" i="2"/>
  <c r="AK17" i="2"/>
  <c r="Y16" i="2"/>
  <c r="Z17" i="2"/>
  <c r="L15" i="2"/>
  <c r="X17" i="2"/>
  <c r="AE16" i="2"/>
  <c r="V15" i="2"/>
  <c r="S16" i="2"/>
  <c r="L17" i="2"/>
  <c r="AD15" i="2"/>
  <c r="AJ17" i="2"/>
  <c r="R16" i="2"/>
  <c r="AA17" i="2"/>
  <c r="AI16" i="2"/>
  <c r="Y15" i="2"/>
  <c r="AI17" i="2"/>
  <c r="U15" i="2"/>
  <c r="W17" i="2"/>
  <c r="AH17" i="2"/>
  <c r="T15" i="2"/>
  <c r="AB17" i="2"/>
  <c r="Y17" i="2"/>
  <c r="Q15" i="2"/>
</calcChain>
</file>

<file path=xl/sharedStrings.xml><?xml version="1.0" encoding="utf-8"?>
<sst xmlns="http://schemas.openxmlformats.org/spreadsheetml/2006/main" count="797" uniqueCount="171">
  <si>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</si>
  <si>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</si>
  <si>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</si>
  <si>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</si>
  <si>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</si>
  <si>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</si>
  <si>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</si>
  <si>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</si>
  <si>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</si>
  <si>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</si>
  <si>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</si>
  <si>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</si>
  <si>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</si>
  <si>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</si>
  <si>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</si>
  <si>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163BMT0560</t>
  </si>
  <si>
    <t>163BMT0560A</t>
  </si>
  <si>
    <t>B</t>
  </si>
  <si>
    <t>163BMT0565A</t>
  </si>
  <si>
    <t>Ext</t>
  </si>
  <si>
    <t>Total Plano</t>
  </si>
  <si>
    <t>Total Ondulado</t>
  </si>
  <si>
    <t>Total Montanhoso</t>
  </si>
  <si>
    <t>C</t>
  </si>
  <si>
    <t>163BMT0570B</t>
  </si>
  <si>
    <t>D</t>
  </si>
  <si>
    <t>163BMT0575B</t>
  </si>
  <si>
    <t>163BMT0565</t>
  </si>
  <si>
    <t>E</t>
  </si>
  <si>
    <t>163BMT0577B</t>
  </si>
  <si>
    <t>163BMT0570</t>
  </si>
  <si>
    <t>F</t>
  </si>
  <si>
    <t>163BMT0580C</t>
  </si>
  <si>
    <t>163BMT0575</t>
  </si>
  <si>
    <t>G</t>
  </si>
  <si>
    <t>163BMT0582C</t>
  </si>
  <si>
    <t>163BMT0577</t>
  </si>
  <si>
    <t>H</t>
  </si>
  <si>
    <t>163BMT0585C</t>
  </si>
  <si>
    <t>163BMT0580</t>
  </si>
  <si>
    <t>I</t>
  </si>
  <si>
    <t>163BMT0590C</t>
  </si>
  <si>
    <t>163BMT0582</t>
  </si>
  <si>
    <t>J</t>
  </si>
  <si>
    <t>163BMT0591C</t>
  </si>
  <si>
    <t>163BMT0585</t>
  </si>
  <si>
    <t>K</t>
  </si>
  <si>
    <t>163BMT0592D</t>
  </si>
  <si>
    <t>163BMT0590</t>
  </si>
  <si>
    <t>L</t>
  </si>
  <si>
    <t>163BMT0595D</t>
  </si>
  <si>
    <t>163BMT0591</t>
  </si>
  <si>
    <t>M</t>
  </si>
  <si>
    <t>163BMT0600D</t>
  </si>
  <si>
    <t>163BMT0592</t>
  </si>
  <si>
    <t>163BMT0605D</t>
  </si>
  <si>
    <t>163BMT0595</t>
  </si>
  <si>
    <t>163BMT0610D</t>
  </si>
  <si>
    <t>163BMT0600</t>
  </si>
  <si>
    <t>163BMT0615D</t>
  </si>
  <si>
    <t>163BMT0605</t>
  </si>
  <si>
    <t>163BMT0620D</t>
  </si>
  <si>
    <t>163BMT0610</t>
  </si>
  <si>
    <t>163BMT0625E</t>
  </si>
  <si>
    <t>163BMT0615</t>
  </si>
  <si>
    <t>Sim</t>
  </si>
  <si>
    <t>163BMT0630E</t>
  </si>
  <si>
    <t>163BMT0620</t>
  </si>
  <si>
    <t>163BMT0635E</t>
  </si>
  <si>
    <t>163BMT0625</t>
  </si>
  <si>
    <t>163BMT0640E</t>
  </si>
  <si>
    <t>163BMT0630</t>
  </si>
  <si>
    <t>163BMT0645E</t>
  </si>
  <si>
    <t>163BMT0635</t>
  </si>
  <si>
    <t>163BMT0650E</t>
  </si>
  <si>
    <t>163BMT0640</t>
  </si>
  <si>
    <t>163BMT0655F</t>
  </si>
  <si>
    <t>163BMT0645</t>
  </si>
  <si>
    <t>163BMT0660F</t>
  </si>
  <si>
    <t>163BMT0650</t>
  </si>
  <si>
    <t>163BMT0665F</t>
  </si>
  <si>
    <t>163BMT0655</t>
  </si>
  <si>
    <t>163BMT0670F</t>
  </si>
  <si>
    <t>163BMT0660</t>
  </si>
  <si>
    <t>163BMT0675F</t>
  </si>
  <si>
    <t>163BMT0665</t>
  </si>
  <si>
    <t>163BMT0680F</t>
  </si>
  <si>
    <t>163BMT0670</t>
  </si>
  <si>
    <t>163BMT0685F</t>
  </si>
  <si>
    <t>163BMT0675</t>
  </si>
  <si>
    <t>163BMT0680</t>
  </si>
  <si>
    <t>163BMT0685</t>
  </si>
  <si>
    <t>163BMT0690</t>
  </si>
  <si>
    <t>163BMT0740I</t>
  </si>
  <si>
    <t>163BMT0745I</t>
  </si>
  <si>
    <t>SIm</t>
  </si>
  <si>
    <t>163BMT0750I</t>
  </si>
  <si>
    <t>163BMT0740</t>
  </si>
  <si>
    <t>163BMT0755I</t>
  </si>
  <si>
    <t>163BMT0745</t>
  </si>
  <si>
    <t>163BMT0760J</t>
  </si>
  <si>
    <t>163BMT0750</t>
  </si>
  <si>
    <t>163BMT0765J</t>
  </si>
  <si>
    <t>163BMT0755</t>
  </si>
  <si>
    <t>163BMT0770J</t>
  </si>
  <si>
    <t>163BMT0760</t>
  </si>
  <si>
    <t>163BMT0775J</t>
  </si>
  <si>
    <t>163BMT0765</t>
  </si>
  <si>
    <t>163BMT0780J</t>
  </si>
  <si>
    <t>163BMT0770</t>
  </si>
  <si>
    <t>163BMT0785J</t>
  </si>
  <si>
    <t>163BMT0775</t>
  </si>
  <si>
    <t>163BMT0785K</t>
  </si>
  <si>
    <t>163BMT0780</t>
  </si>
  <si>
    <t>163BMT0790K</t>
  </si>
  <si>
    <t>163BMT0785</t>
  </si>
  <si>
    <t>163BMT0795K</t>
  </si>
  <si>
    <t>163BMT0790</t>
  </si>
  <si>
    <t>163BMT0800K</t>
  </si>
  <si>
    <t>163BMT0795</t>
  </si>
  <si>
    <t>163BMT0805L</t>
  </si>
  <si>
    <t>163BMT0800</t>
  </si>
  <si>
    <t>163BMT0808L</t>
  </si>
  <si>
    <t>163BMT0805</t>
  </si>
  <si>
    <t>163BMT0810L</t>
  </si>
  <si>
    <t>163BMT0808</t>
  </si>
  <si>
    <t>163BMT0815L</t>
  </si>
  <si>
    <t>163BMT0810</t>
  </si>
  <si>
    <t>163BMT0820M</t>
  </si>
  <si>
    <t>163BMT0815</t>
  </si>
  <si>
    <t>163BMT0821M</t>
  </si>
  <si>
    <t>163BMT0820</t>
  </si>
  <si>
    <t>163BMT0821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</si>
  <si>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</si>
  <si>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</si>
  <si>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</si>
  <si>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</si>
  <si>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</si>
  <si>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</si>
  <si>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</si>
  <si>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</si>
  <si>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</si>
  <si>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</si>
  <si>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</si>
  <si>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</si>
  <si>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</si>
  <si>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</si>
  <si>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</si>
  <si>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montanhoso</t>
  </si>
  <si>
    <t>plano</t>
  </si>
  <si>
    <t>Est</t>
  </si>
  <si>
    <t>% Urbano</t>
  </si>
  <si>
    <t>MT</t>
  </si>
  <si>
    <t>407EMT0001</t>
  </si>
  <si>
    <t>407EMT0002</t>
  </si>
  <si>
    <t>407EMT0003</t>
  </si>
  <si>
    <t>407EMT0004</t>
  </si>
  <si>
    <t>407EMT0005</t>
  </si>
  <si>
    <t>407EMT0001G</t>
  </si>
  <si>
    <t>407EMT0002G</t>
  </si>
  <si>
    <t>407EMT0003H</t>
  </si>
  <si>
    <t>407EMT0004H</t>
  </si>
  <si>
    <t>407EMT0005H</t>
  </si>
  <si>
    <t>N</t>
  </si>
  <si>
    <t>163BMT0822</t>
  </si>
  <si>
    <t>163BMT0825</t>
  </si>
  <si>
    <t>163BMT0830</t>
  </si>
  <si>
    <t>163BMT0822N</t>
  </si>
  <si>
    <t>163BMT0825N</t>
  </si>
  <si>
    <t>163BMT0830N</t>
  </si>
  <si>
    <t>163BMT0690F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</si>
</sst>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9" xfId="0" applyFill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6" borderId="7" xfId="0" applyFon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0" fillId="7" borderId="0" xfId="0" applyFill="1"/>
    <xf numFmtId="0" fontId="0" fillId="7" borderId="13" xfId="0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8"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173"/>
  <sheetViews>
    <sheetView topLeftCell="CJ4" zoomScale="80" zoomScaleNormal="80" workbookViewId="0">
      <selection activeCell="CY4" sqref="CY4:CZ61"/>
    </sheetView>
  </sheetViews>
  <sheetFormatPr defaultRowHeight="15" x14ac:dyDescent="0.25"/>
  <cols>
    <col min="1" max="1" width="9.140625" style="1"/>
    <col min="10" max="10" width="15.5703125" bestFit="1" customWidth="1"/>
    <col min="11" max="11" width="14" customWidth="1"/>
    <col min="13" max="13" width="12.85546875" bestFit="1" customWidth="1"/>
    <col min="14" max="14" width="10.28515625" bestFit="1" customWidth="1"/>
    <col min="15" max="15" width="13.5703125" bestFit="1" customWidth="1"/>
    <col min="16" max="16" width="14.28515625" bestFit="1" customWidth="1"/>
    <col min="18" max="18" width="12.140625" bestFit="1" customWidth="1"/>
    <col min="21" max="21" width="11" bestFit="1" customWidth="1"/>
    <col min="29" max="29" width="9.140625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137" width="8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150</v>
      </c>
      <c r="R1" s="45" t="s">
        <v>5</v>
      </c>
      <c r="T1" s="3"/>
      <c r="U1" s="4">
        <v>220</v>
      </c>
      <c r="V1" s="4">
        <v>230</v>
      </c>
      <c r="W1" s="4">
        <v>240</v>
      </c>
      <c r="X1" s="4">
        <v>250</v>
      </c>
      <c r="Y1" s="4">
        <v>260</v>
      </c>
      <c r="Z1" s="5">
        <v>270</v>
      </c>
      <c r="AA1" s="5">
        <v>280</v>
      </c>
      <c r="AB1" s="5">
        <v>290</v>
      </c>
      <c r="AD1" s="6" t="s">
        <v>4</v>
      </c>
      <c r="AE1" s="6" t="s">
        <v>6</v>
      </c>
      <c r="AF1" s="6" t="s">
        <v>7</v>
      </c>
      <c r="AG1" s="6" t="s">
        <v>8</v>
      </c>
      <c r="AH1" s="6" t="s">
        <v>9</v>
      </c>
      <c r="AI1" s="6" t="s">
        <v>10</v>
      </c>
      <c r="AJ1" s="6">
        <v>230</v>
      </c>
      <c r="AK1" s="6">
        <v>240</v>
      </c>
      <c r="AL1" s="6">
        <v>250</v>
      </c>
      <c r="AM1" s="6">
        <v>260</v>
      </c>
      <c r="AN1" s="6">
        <v>270</v>
      </c>
      <c r="AO1" s="6">
        <v>280</v>
      </c>
      <c r="AP1" s="6">
        <v>290</v>
      </c>
      <c r="AQ1" s="7"/>
      <c r="AR1" s="8"/>
      <c r="AS1" s="9" t="s">
        <v>11</v>
      </c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1"/>
      <c r="BY1" s="12" t="s">
        <v>12</v>
      </c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1"/>
      <c r="DD1" s="12" t="s">
        <v>13</v>
      </c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1"/>
    </row>
    <row r="2" spans="1:141" x14ac:dyDescent="0.25">
      <c r="A2" s="13" t="s">
        <v>14</v>
      </c>
      <c r="B2" s="13">
        <v>2013</v>
      </c>
      <c r="C2" s="13">
        <v>2054</v>
      </c>
      <c r="D2" s="13">
        <v>2065</v>
      </c>
      <c r="E2" s="13">
        <v>9999</v>
      </c>
      <c r="F2" s="13">
        <v>9999</v>
      </c>
      <c r="G2" s="13">
        <v>9999</v>
      </c>
      <c r="H2" s="13">
        <v>9999</v>
      </c>
      <c r="I2" s="14">
        <v>9999</v>
      </c>
      <c r="J2" s="13"/>
      <c r="K2" s="13"/>
      <c r="L2" s="13">
        <v>606305</v>
      </c>
      <c r="M2" s="13" t="s">
        <v>15</v>
      </c>
      <c r="N2" s="15">
        <v>7.0046204620462049</v>
      </c>
      <c r="O2" t="s">
        <v>146</v>
      </c>
      <c r="P2" t="s">
        <v>16</v>
      </c>
      <c r="Q2" t="str">
        <f>MID(P2,5,2)</f>
        <v>MT</v>
      </c>
      <c r="R2" s="43">
        <v>2038</v>
      </c>
      <c r="T2" s="4" t="s">
        <v>14</v>
      </c>
      <c r="U2" s="16">
        <f>MIN(B2:B9)</f>
        <v>2013</v>
      </c>
      <c r="V2" s="16">
        <f>(MIN(C2:C9))</f>
        <v>2053</v>
      </c>
      <c r="W2" s="16">
        <f>(MIN(D2:D9))</f>
        <v>2065</v>
      </c>
      <c r="X2" s="16">
        <f>(MIN(E2:E9))</f>
        <v>9999</v>
      </c>
      <c r="Y2" s="16">
        <f>(MIN(F2:F9))</f>
        <v>9999</v>
      </c>
      <c r="Z2" s="16">
        <f t="shared" ref="Z2:AA2" si="0">(MIN(G2:G9))</f>
        <v>9999</v>
      </c>
      <c r="AA2" s="16">
        <f t="shared" si="0"/>
        <v>9999</v>
      </c>
      <c r="AB2" s="16">
        <f>(MIN(I2:I9))</f>
        <v>9999</v>
      </c>
      <c r="AD2" s="17" t="s">
        <v>16</v>
      </c>
      <c r="AE2" t="str">
        <f>MID(AD2,1,10)</f>
        <v>163BMT0560</v>
      </c>
      <c r="AF2" t="str">
        <f>RIGHT(AD2,1)</f>
        <v>A</v>
      </c>
      <c r="AG2" s="18">
        <f>SUMIFS($N:$N,$O:$O,"plano",$P:$P,$AD2)/SUMIF(M:M,AE2,N:N)</f>
        <v>0</v>
      </c>
      <c r="AH2" s="18">
        <f>SUMIFS($N:$N,$O:$O,"ondulado",$P:$P,$AD2)/SUMIF(M:M,AE2,N:N)</f>
        <v>1</v>
      </c>
      <c r="AI2" s="18">
        <f>SUMIFS($N:$N,$O:$O,"montanhoso",$P:$P,$AD2)/SUMIF(M:M,AE2,N:N)</f>
        <v>0</v>
      </c>
      <c r="AJ2" s="19">
        <f t="shared" ref="AJ2:AP17" si="1">INDEX(V:V,MATCH($AF2,$T:$T,0))</f>
        <v>2053</v>
      </c>
      <c r="AK2" s="19">
        <f t="shared" si="1"/>
        <v>2065</v>
      </c>
      <c r="AL2" s="19">
        <f t="shared" si="1"/>
        <v>9999</v>
      </c>
      <c r="AM2" s="19">
        <f t="shared" si="1"/>
        <v>9999</v>
      </c>
      <c r="AN2" s="19">
        <f t="shared" si="1"/>
        <v>9999</v>
      </c>
      <c r="AO2" s="19">
        <f t="shared" si="1"/>
        <v>9999</v>
      </c>
      <c r="AP2" s="19">
        <f t="shared" si="1"/>
        <v>9999</v>
      </c>
      <c r="AQ2" s="7"/>
      <c r="AR2" s="20"/>
      <c r="AS2" s="21"/>
      <c r="AT2" s="6">
        <v>1</v>
      </c>
      <c r="AU2" s="6">
        <v>2</v>
      </c>
      <c r="AV2" s="6">
        <v>3</v>
      </c>
      <c r="AW2" s="6">
        <v>4</v>
      </c>
      <c r="AX2" s="6">
        <v>5</v>
      </c>
      <c r="AY2" s="6">
        <v>6</v>
      </c>
      <c r="AZ2" s="6">
        <v>7</v>
      </c>
      <c r="BA2" s="6">
        <v>8</v>
      </c>
      <c r="BB2" s="6">
        <v>9</v>
      </c>
      <c r="BC2" s="6">
        <v>10</v>
      </c>
      <c r="BD2" s="6">
        <v>11</v>
      </c>
      <c r="BE2" s="6">
        <v>12</v>
      </c>
      <c r="BF2" s="6">
        <v>13</v>
      </c>
      <c r="BG2" s="6">
        <v>14</v>
      </c>
      <c r="BH2" s="6">
        <v>15</v>
      </c>
      <c r="BI2" s="6">
        <v>16</v>
      </c>
      <c r="BJ2" s="6">
        <v>17</v>
      </c>
      <c r="BK2" s="6">
        <v>18</v>
      </c>
      <c r="BL2" s="6">
        <v>19</v>
      </c>
      <c r="BM2" s="6">
        <v>20</v>
      </c>
      <c r="BN2" s="6">
        <v>21</v>
      </c>
      <c r="BO2" s="6">
        <v>22</v>
      </c>
      <c r="BP2" s="6">
        <v>23</v>
      </c>
      <c r="BQ2" s="6">
        <v>24</v>
      </c>
      <c r="BR2" s="6">
        <v>25</v>
      </c>
      <c r="BS2" s="6"/>
      <c r="BT2" s="6"/>
      <c r="BU2" s="6"/>
      <c r="BV2" s="6"/>
      <c r="BW2" s="6"/>
      <c r="BY2" s="6">
        <v>1</v>
      </c>
      <c r="BZ2" s="6">
        <v>2</v>
      </c>
      <c r="CA2" s="6">
        <v>3</v>
      </c>
      <c r="CB2" s="6">
        <v>4</v>
      </c>
      <c r="CC2" s="6">
        <v>5</v>
      </c>
      <c r="CD2" s="6">
        <v>6</v>
      </c>
      <c r="CE2" s="6">
        <v>7</v>
      </c>
      <c r="CF2" s="6">
        <v>8</v>
      </c>
      <c r="CG2" s="6">
        <v>9</v>
      </c>
      <c r="CH2" s="6">
        <v>10</v>
      </c>
      <c r="CI2" s="6">
        <v>11</v>
      </c>
      <c r="CJ2" s="6">
        <v>12</v>
      </c>
      <c r="CK2" s="6">
        <v>13</v>
      </c>
      <c r="CL2" s="6">
        <v>14</v>
      </c>
      <c r="CM2" s="6">
        <v>15</v>
      </c>
      <c r="CN2" s="6">
        <v>16</v>
      </c>
      <c r="CO2" s="6">
        <v>17</v>
      </c>
      <c r="CP2" s="6">
        <v>18</v>
      </c>
      <c r="CQ2" s="6">
        <v>19</v>
      </c>
      <c r="CR2" s="6">
        <v>20</v>
      </c>
      <c r="CS2" s="6">
        <v>21</v>
      </c>
      <c r="CT2" s="6">
        <v>22</v>
      </c>
      <c r="CU2" s="6">
        <v>23</v>
      </c>
      <c r="CV2" s="6">
        <v>24</v>
      </c>
      <c r="CW2" s="6">
        <v>25</v>
      </c>
      <c r="CX2" s="6"/>
      <c r="CY2" s="6"/>
      <c r="CZ2" s="6"/>
      <c r="DA2" s="6"/>
      <c r="DB2" s="6"/>
      <c r="DD2" s="6">
        <v>1</v>
      </c>
      <c r="DE2" s="6">
        <v>2</v>
      </c>
      <c r="DF2" s="6">
        <v>3</v>
      </c>
      <c r="DG2" s="6">
        <v>4</v>
      </c>
      <c r="DH2" s="6">
        <v>5</v>
      </c>
      <c r="DI2" s="6">
        <v>6</v>
      </c>
      <c r="DJ2" s="6">
        <v>7</v>
      </c>
      <c r="DK2" s="6">
        <v>8</v>
      </c>
      <c r="DL2" s="6">
        <v>9</v>
      </c>
      <c r="DM2" s="6">
        <v>10</v>
      </c>
      <c r="DN2" s="6">
        <v>11</v>
      </c>
      <c r="DO2" s="6">
        <v>12</v>
      </c>
      <c r="DP2" s="6">
        <v>13</v>
      </c>
      <c r="DQ2" s="6">
        <v>14</v>
      </c>
      <c r="DR2" s="6">
        <v>15</v>
      </c>
      <c r="DS2" s="6">
        <v>16</v>
      </c>
      <c r="DT2" s="6">
        <v>17</v>
      </c>
      <c r="DU2" s="6">
        <v>18</v>
      </c>
      <c r="DV2" s="6">
        <v>19</v>
      </c>
      <c r="DW2" s="6">
        <v>20</v>
      </c>
      <c r="DX2" s="6">
        <v>21</v>
      </c>
      <c r="DY2" s="6">
        <v>22</v>
      </c>
      <c r="DZ2" s="6">
        <v>23</v>
      </c>
      <c r="EA2" s="6">
        <v>24</v>
      </c>
      <c r="EB2" s="6">
        <v>25</v>
      </c>
      <c r="EC2" s="6"/>
      <c r="ED2" s="6"/>
      <c r="EE2" s="6"/>
      <c r="EF2" s="6"/>
      <c r="EG2" s="6"/>
    </row>
    <row r="3" spans="1:141" x14ac:dyDescent="0.25">
      <c r="A3" s="22"/>
      <c r="B3" s="22"/>
      <c r="C3" s="22"/>
      <c r="D3" s="22"/>
      <c r="E3" s="22"/>
      <c r="F3" s="22"/>
      <c r="G3" s="22"/>
      <c r="H3" s="22"/>
      <c r="I3" s="23"/>
      <c r="J3" s="22"/>
      <c r="K3" s="22"/>
      <c r="L3" s="22"/>
      <c r="M3" s="22"/>
      <c r="N3" s="24"/>
      <c r="O3" t="s">
        <v>147</v>
      </c>
      <c r="P3" t="s">
        <v>147</v>
      </c>
      <c r="Q3" t="str">
        <f t="shared" ref="Q3:Q66" si="2">MID(P3,5,2)</f>
        <v/>
      </c>
      <c r="T3" s="4" t="s">
        <v>17</v>
      </c>
      <c r="U3" s="16">
        <f>MIN(B10:B17)</f>
        <v>2013</v>
      </c>
      <c r="V3" s="16">
        <f>(MIN(C10:C17))</f>
        <v>2052</v>
      </c>
      <c r="W3" s="16">
        <f>(MIN(D10:D17))</f>
        <v>2063</v>
      </c>
      <c r="X3" s="16">
        <f>(MIN(E10:E17))</f>
        <v>9999</v>
      </c>
      <c r="Y3" s="16">
        <f>(MIN(F10:F17))</f>
        <v>9999</v>
      </c>
      <c r="Z3" s="16">
        <f t="shared" ref="Z3:AB3" si="3">(MIN(G10:G17))</f>
        <v>9999</v>
      </c>
      <c r="AA3" s="16">
        <f t="shared" si="3"/>
        <v>9999</v>
      </c>
      <c r="AB3" s="16">
        <f t="shared" si="3"/>
        <v>9999</v>
      </c>
      <c r="AD3" s="17" t="s">
        <v>18</v>
      </c>
      <c r="AE3" t="str">
        <f t="shared" ref="AE3:AE33" si="4">MID(AD3,1,10)</f>
        <v>163BMT0565</v>
      </c>
      <c r="AF3" t="str">
        <f t="shared" ref="AF3:AF33" si="5">RIGHT(AD3,1)</f>
        <v>A</v>
      </c>
      <c r="AG3" s="18">
        <f t="shared" ref="AG3:AG33" si="6">SUMIFS($N:$N,$O:$O,"plano",$P:$P,$AD3)/SUMIF(M:M,AE3,N:N)</f>
        <v>0</v>
      </c>
      <c r="AH3" s="18">
        <f t="shared" ref="AH3:AH33" si="7">SUMIFS($N:$N,$O:$O,"ondulado",$P:$P,$AD3)/SUMIF(M:M,AE3,N:N)</f>
        <v>1</v>
      </c>
      <c r="AI3" s="18">
        <f t="shared" ref="AI3:AI33" si="8">SUMIFS($N:$N,$O:$O,"montanhoso",$P:$P,$AD3)/SUMIF(M:M,AE3,N:N)</f>
        <v>0</v>
      </c>
      <c r="AJ3" s="19">
        <f t="shared" si="1"/>
        <v>2053</v>
      </c>
      <c r="AK3" s="19">
        <f t="shared" si="1"/>
        <v>2065</v>
      </c>
      <c r="AL3" s="19">
        <f t="shared" si="1"/>
        <v>9999</v>
      </c>
      <c r="AM3" s="19">
        <f t="shared" si="1"/>
        <v>9999</v>
      </c>
      <c r="AN3" s="19">
        <f t="shared" si="1"/>
        <v>9999</v>
      </c>
      <c r="AO3" s="19">
        <f t="shared" si="1"/>
        <v>9999</v>
      </c>
      <c r="AP3" s="19">
        <f t="shared" si="1"/>
        <v>9999</v>
      </c>
      <c r="AQ3" s="7"/>
      <c r="AR3" s="25" t="s">
        <v>19</v>
      </c>
      <c r="AS3" s="26" t="s">
        <v>6</v>
      </c>
      <c r="AT3" s="6">
        <v>2014</v>
      </c>
      <c r="AU3" s="6">
        <v>2015</v>
      </c>
      <c r="AV3" s="6">
        <v>2016</v>
      </c>
      <c r="AW3" s="6">
        <v>2017</v>
      </c>
      <c r="AX3" s="6">
        <v>2018</v>
      </c>
      <c r="AY3" s="6">
        <v>2019</v>
      </c>
      <c r="AZ3" s="6">
        <v>2020</v>
      </c>
      <c r="BA3" s="6">
        <v>2021</v>
      </c>
      <c r="BB3" s="6">
        <v>2022</v>
      </c>
      <c r="BC3" s="6">
        <v>2023</v>
      </c>
      <c r="BD3" s="6">
        <v>2024</v>
      </c>
      <c r="BE3" s="6">
        <v>2025</v>
      </c>
      <c r="BF3" s="6">
        <v>2026</v>
      </c>
      <c r="BG3" s="6">
        <v>2027</v>
      </c>
      <c r="BH3" s="6">
        <v>2028</v>
      </c>
      <c r="BI3" s="6">
        <v>2029</v>
      </c>
      <c r="BJ3" s="6">
        <v>2030</v>
      </c>
      <c r="BK3" s="6">
        <v>2031</v>
      </c>
      <c r="BL3" s="6">
        <v>2032</v>
      </c>
      <c r="BM3" s="6">
        <v>2033</v>
      </c>
      <c r="BN3" s="6">
        <v>2034</v>
      </c>
      <c r="BO3" s="6">
        <v>2035</v>
      </c>
      <c r="BP3" s="6">
        <v>2036</v>
      </c>
      <c r="BQ3" s="6">
        <v>2037</v>
      </c>
      <c r="BR3" s="6">
        <v>2038</v>
      </c>
      <c r="BS3" s="6"/>
      <c r="BT3" s="6"/>
      <c r="BU3" s="6"/>
      <c r="BV3" s="6"/>
      <c r="BW3" s="6"/>
      <c r="BY3" s="6">
        <v>2014</v>
      </c>
      <c r="BZ3" s="6">
        <v>2015</v>
      </c>
      <c r="CA3" s="6">
        <v>2016</v>
      </c>
      <c r="CB3" s="6">
        <v>2017</v>
      </c>
      <c r="CC3" s="6">
        <v>2018</v>
      </c>
      <c r="CD3" s="6">
        <v>2019</v>
      </c>
      <c r="CE3" s="6">
        <v>2020</v>
      </c>
      <c r="CF3" s="6">
        <v>2021</v>
      </c>
      <c r="CG3" s="6">
        <v>2022</v>
      </c>
      <c r="CH3" s="6">
        <v>2023</v>
      </c>
      <c r="CI3" s="6">
        <v>2024</v>
      </c>
      <c r="CJ3" s="6">
        <v>2025</v>
      </c>
      <c r="CK3" s="6">
        <v>2026</v>
      </c>
      <c r="CL3" s="6">
        <v>2027</v>
      </c>
      <c r="CM3" s="6">
        <v>2028</v>
      </c>
      <c r="CN3" s="6">
        <v>2029</v>
      </c>
      <c r="CO3" s="6">
        <v>2030</v>
      </c>
      <c r="CP3" s="6">
        <v>2031</v>
      </c>
      <c r="CQ3" s="6">
        <v>2032</v>
      </c>
      <c r="CR3" s="6">
        <v>2033</v>
      </c>
      <c r="CS3" s="6">
        <v>2034</v>
      </c>
      <c r="CT3" s="6">
        <v>2035</v>
      </c>
      <c r="CU3" s="6">
        <v>2036</v>
      </c>
      <c r="CV3" s="6">
        <v>2037</v>
      </c>
      <c r="CW3" s="6">
        <v>2038</v>
      </c>
      <c r="CX3" s="6"/>
      <c r="CY3" s="6"/>
      <c r="CZ3" s="6"/>
      <c r="DA3" s="6"/>
      <c r="DB3" s="6"/>
      <c r="DD3" s="6">
        <v>2014</v>
      </c>
      <c r="DE3" s="6">
        <v>2015</v>
      </c>
      <c r="DF3" s="6">
        <v>2016</v>
      </c>
      <c r="DG3" s="6">
        <v>2017</v>
      </c>
      <c r="DH3" s="6">
        <v>2018</v>
      </c>
      <c r="DI3" s="6">
        <v>2019</v>
      </c>
      <c r="DJ3" s="6">
        <v>2020</v>
      </c>
      <c r="DK3" s="6">
        <v>2021</v>
      </c>
      <c r="DL3" s="6">
        <v>2022</v>
      </c>
      <c r="DM3" s="6">
        <v>2023</v>
      </c>
      <c r="DN3" s="6">
        <v>2024</v>
      </c>
      <c r="DO3" s="6">
        <v>2025</v>
      </c>
      <c r="DP3" s="6">
        <v>2026</v>
      </c>
      <c r="DQ3" s="6">
        <v>2027</v>
      </c>
      <c r="DR3" s="6">
        <v>2028</v>
      </c>
      <c r="DS3" s="6">
        <v>2029</v>
      </c>
      <c r="DT3" s="6">
        <v>2030</v>
      </c>
      <c r="DU3" s="6">
        <v>2031</v>
      </c>
      <c r="DV3" s="6">
        <v>2032</v>
      </c>
      <c r="DW3" s="6">
        <v>2033</v>
      </c>
      <c r="DX3" s="6">
        <v>2034</v>
      </c>
      <c r="DY3" s="6">
        <v>2035</v>
      </c>
      <c r="DZ3" s="6">
        <v>2036</v>
      </c>
      <c r="EA3" s="6">
        <v>2037</v>
      </c>
      <c r="EB3" s="6">
        <v>2038</v>
      </c>
      <c r="EC3" s="6"/>
      <c r="ED3" s="6"/>
      <c r="EE3" s="6"/>
      <c r="EF3" s="6"/>
      <c r="EG3" s="6"/>
      <c r="EI3" s="6" t="s">
        <v>20</v>
      </c>
      <c r="EJ3" s="6" t="s">
        <v>21</v>
      </c>
      <c r="EK3" s="6" t="s">
        <v>22</v>
      </c>
    </row>
    <row r="4" spans="1:141" x14ac:dyDescent="0.25">
      <c r="A4" s="22" t="s">
        <v>14</v>
      </c>
      <c r="B4" s="22">
        <v>2013</v>
      </c>
      <c r="C4" s="22">
        <v>2054</v>
      </c>
      <c r="D4" s="22">
        <v>2065</v>
      </c>
      <c r="E4" s="22">
        <v>9999</v>
      </c>
      <c r="F4" s="22">
        <v>9999</v>
      </c>
      <c r="G4" s="22">
        <v>9999</v>
      </c>
      <c r="H4" s="22">
        <v>9999</v>
      </c>
      <c r="I4" s="23">
        <v>9999</v>
      </c>
      <c r="J4" s="22"/>
      <c r="K4" s="22"/>
      <c r="L4" s="22">
        <v>594146</v>
      </c>
      <c r="M4" s="22" t="s">
        <v>15</v>
      </c>
      <c r="N4" s="24">
        <v>6.9953795379537951</v>
      </c>
      <c r="O4" t="s">
        <v>146</v>
      </c>
      <c r="P4" t="s">
        <v>16</v>
      </c>
      <c r="Q4" t="str">
        <f t="shared" si="2"/>
        <v>MT</v>
      </c>
      <c r="R4" s="42" t="s">
        <v>151</v>
      </c>
      <c r="T4" s="4" t="s">
        <v>23</v>
      </c>
      <c r="U4" s="16">
        <f>MIN(B18:B29)</f>
        <v>2013</v>
      </c>
      <c r="V4" s="16">
        <f>(MIN(C18:C29))</f>
        <v>2052</v>
      </c>
      <c r="W4" s="16">
        <f>(MIN(D18:D29))</f>
        <v>2063</v>
      </c>
      <c r="X4" s="16">
        <f>(MIN(E18:E29))</f>
        <v>9999</v>
      </c>
      <c r="Y4" s="16">
        <f>(MIN(F18:F29))</f>
        <v>9999</v>
      </c>
      <c r="Z4" s="16">
        <f t="shared" ref="Z4:AB4" si="9">(MIN(G18:G29))</f>
        <v>9999</v>
      </c>
      <c r="AA4" s="16">
        <f t="shared" si="9"/>
        <v>9999</v>
      </c>
      <c r="AB4" s="16">
        <f t="shared" si="9"/>
        <v>9999</v>
      </c>
      <c r="AD4" s="17" t="s">
        <v>24</v>
      </c>
      <c r="AE4" t="str">
        <f t="shared" si="4"/>
        <v>163BMT0570</v>
      </c>
      <c r="AF4" t="str">
        <f t="shared" si="5"/>
        <v>B</v>
      </c>
      <c r="AG4" s="18">
        <f t="shared" si="6"/>
        <v>0</v>
      </c>
      <c r="AH4" s="18">
        <f t="shared" si="7"/>
        <v>1</v>
      </c>
      <c r="AI4" s="18">
        <f t="shared" si="8"/>
        <v>0</v>
      </c>
      <c r="AJ4" s="19">
        <f t="shared" si="1"/>
        <v>2052</v>
      </c>
      <c r="AK4" s="19">
        <f t="shared" si="1"/>
        <v>2063</v>
      </c>
      <c r="AL4" s="19">
        <f t="shared" si="1"/>
        <v>9999</v>
      </c>
      <c r="AM4" s="19">
        <f t="shared" si="1"/>
        <v>9999</v>
      </c>
      <c r="AN4" s="19">
        <f t="shared" si="1"/>
        <v>9999</v>
      </c>
      <c r="AO4" s="19">
        <f t="shared" si="1"/>
        <v>9999</v>
      </c>
      <c r="AP4" s="19">
        <f t="shared" si="1"/>
        <v>9999</v>
      </c>
      <c r="AQ4" s="7"/>
      <c r="AR4" s="27">
        <v>14</v>
      </c>
      <c r="AS4" s="17" t="s">
        <v>15</v>
      </c>
      <c r="AT4" s="18">
        <f>SUMIFS($AG:$AG,$AE:$AE,$AS4,$AJ:$AJ,AT$3)</f>
        <v>0</v>
      </c>
      <c r="AU4" s="18">
        <f t="shared" ref="AU4:BR14" si="10">SUMIFS($AG:$AG,$AE:$AE,$AS4,$AJ:$AJ,AU$3)</f>
        <v>0</v>
      </c>
      <c r="AV4" s="18">
        <f t="shared" si="10"/>
        <v>0</v>
      </c>
      <c r="AW4" s="18">
        <f t="shared" si="10"/>
        <v>0</v>
      </c>
      <c r="AX4" s="18">
        <f t="shared" si="10"/>
        <v>0</v>
      </c>
      <c r="AY4" s="18">
        <f t="shared" si="10"/>
        <v>0</v>
      </c>
      <c r="AZ4" s="18">
        <f t="shared" si="10"/>
        <v>0</v>
      </c>
      <c r="BA4" s="18">
        <f t="shared" si="10"/>
        <v>0</v>
      </c>
      <c r="BB4" s="18">
        <f t="shared" si="10"/>
        <v>0</v>
      </c>
      <c r="BC4" s="18">
        <f t="shared" si="10"/>
        <v>0</v>
      </c>
      <c r="BD4" s="18">
        <f t="shared" si="10"/>
        <v>0</v>
      </c>
      <c r="BE4" s="18">
        <f t="shared" si="10"/>
        <v>0</v>
      </c>
      <c r="BF4" s="18">
        <f t="shared" si="10"/>
        <v>0</v>
      </c>
      <c r="BG4" s="18">
        <f t="shared" si="10"/>
        <v>0</v>
      </c>
      <c r="BH4" s="18">
        <f t="shared" si="10"/>
        <v>0</v>
      </c>
      <c r="BI4" s="18">
        <f t="shared" si="10"/>
        <v>0</v>
      </c>
      <c r="BJ4" s="18">
        <f t="shared" si="10"/>
        <v>0</v>
      </c>
      <c r="BK4" s="18">
        <f t="shared" si="10"/>
        <v>0</v>
      </c>
      <c r="BL4" s="18">
        <f t="shared" si="10"/>
        <v>0</v>
      </c>
      <c r="BM4" s="18">
        <f t="shared" si="10"/>
        <v>0</v>
      </c>
      <c r="BN4" s="18">
        <f t="shared" si="10"/>
        <v>0</v>
      </c>
      <c r="BO4" s="18">
        <f t="shared" si="10"/>
        <v>0</v>
      </c>
      <c r="BP4" s="18">
        <f t="shared" si="10"/>
        <v>0</v>
      </c>
      <c r="BQ4" s="18">
        <f t="shared" si="10"/>
        <v>0</v>
      </c>
      <c r="BR4" s="18">
        <f t="shared" si="10"/>
        <v>0</v>
      </c>
      <c r="BS4" s="18"/>
      <c r="BT4" s="18"/>
      <c r="BU4" s="18"/>
      <c r="BV4" s="18"/>
      <c r="BW4" s="18"/>
      <c r="BX4" s="28"/>
      <c r="BY4" s="18">
        <f>SUMIFS($AH:$AH,$AE:$AE,$AS4,$AJ:$AJ,BY$3)</f>
        <v>0</v>
      </c>
      <c r="BZ4" s="18">
        <f t="shared" ref="BZ4:CW14" si="11">SUMIFS($AH:$AH,$AE:$AE,$AS4,$AJ:$AJ,BZ$3)</f>
        <v>0</v>
      </c>
      <c r="CA4" s="18">
        <f t="shared" si="11"/>
        <v>0</v>
      </c>
      <c r="CB4" s="18">
        <f t="shared" si="11"/>
        <v>0</v>
      </c>
      <c r="CC4" s="18">
        <f t="shared" si="11"/>
        <v>0</v>
      </c>
      <c r="CD4" s="18">
        <f t="shared" si="11"/>
        <v>0</v>
      </c>
      <c r="CE4" s="18">
        <f t="shared" si="11"/>
        <v>0</v>
      </c>
      <c r="CF4" s="18">
        <f t="shared" si="11"/>
        <v>0</v>
      </c>
      <c r="CG4" s="18">
        <f t="shared" si="11"/>
        <v>0</v>
      </c>
      <c r="CH4" s="18">
        <f t="shared" si="11"/>
        <v>0</v>
      </c>
      <c r="CI4" s="18">
        <f t="shared" si="11"/>
        <v>0</v>
      </c>
      <c r="CJ4" s="18">
        <f t="shared" si="11"/>
        <v>0</v>
      </c>
      <c r="CK4" s="18">
        <f t="shared" si="11"/>
        <v>0</v>
      </c>
      <c r="CL4" s="18">
        <f t="shared" si="11"/>
        <v>0</v>
      </c>
      <c r="CM4" s="18">
        <f t="shared" si="11"/>
        <v>0</v>
      </c>
      <c r="CN4" s="18">
        <f t="shared" si="11"/>
        <v>0</v>
      </c>
      <c r="CO4" s="18">
        <f t="shared" si="11"/>
        <v>0</v>
      </c>
      <c r="CP4" s="18">
        <f t="shared" si="11"/>
        <v>0</v>
      </c>
      <c r="CQ4" s="18">
        <f t="shared" si="11"/>
        <v>0</v>
      </c>
      <c r="CR4" s="18">
        <f t="shared" si="11"/>
        <v>0</v>
      </c>
      <c r="CS4" s="18">
        <f t="shared" si="11"/>
        <v>0</v>
      </c>
      <c r="CT4" s="18">
        <f t="shared" si="11"/>
        <v>0</v>
      </c>
      <c r="CU4" s="18">
        <f t="shared" si="11"/>
        <v>0</v>
      </c>
      <c r="CV4" s="18">
        <f t="shared" si="11"/>
        <v>0</v>
      </c>
      <c r="CW4" s="18">
        <f t="shared" si="11"/>
        <v>0</v>
      </c>
      <c r="CX4" s="18"/>
      <c r="CY4" s="18"/>
      <c r="CZ4" s="18"/>
      <c r="DA4" s="18"/>
      <c r="DB4" s="18"/>
      <c r="DD4" s="18">
        <f>SUMIFS($AI:$AI,$AE:$AE,$AS4,$AJ:$AJ,DD$3)</f>
        <v>0</v>
      </c>
      <c r="DE4" s="18">
        <f t="shared" ref="DE4:EB14" si="12">SUMIFS($AI:$AI,$AE:$AE,$AS4,$AJ:$AJ,DE$3)</f>
        <v>0</v>
      </c>
      <c r="DF4" s="18">
        <f t="shared" si="12"/>
        <v>0</v>
      </c>
      <c r="DG4" s="18">
        <f t="shared" si="12"/>
        <v>0</v>
      </c>
      <c r="DH4" s="18">
        <f t="shared" si="12"/>
        <v>0</v>
      </c>
      <c r="DI4" s="18">
        <f t="shared" si="12"/>
        <v>0</v>
      </c>
      <c r="DJ4" s="18">
        <f t="shared" si="12"/>
        <v>0</v>
      </c>
      <c r="DK4" s="18">
        <f t="shared" si="12"/>
        <v>0</v>
      </c>
      <c r="DL4" s="18">
        <f t="shared" si="12"/>
        <v>0</v>
      </c>
      <c r="DM4" s="18">
        <f t="shared" si="12"/>
        <v>0</v>
      </c>
      <c r="DN4" s="18">
        <f t="shared" si="12"/>
        <v>0</v>
      </c>
      <c r="DO4" s="18">
        <f t="shared" si="12"/>
        <v>0</v>
      </c>
      <c r="DP4" s="18">
        <f t="shared" si="12"/>
        <v>0</v>
      </c>
      <c r="DQ4" s="18">
        <f t="shared" si="12"/>
        <v>0</v>
      </c>
      <c r="DR4" s="18">
        <f t="shared" si="12"/>
        <v>0</v>
      </c>
      <c r="DS4" s="18">
        <f t="shared" si="12"/>
        <v>0</v>
      </c>
      <c r="DT4" s="18">
        <f t="shared" si="12"/>
        <v>0</v>
      </c>
      <c r="DU4" s="18">
        <f t="shared" si="12"/>
        <v>0</v>
      </c>
      <c r="DV4" s="18">
        <f t="shared" si="12"/>
        <v>0</v>
      </c>
      <c r="DW4" s="18">
        <f t="shared" si="12"/>
        <v>0</v>
      </c>
      <c r="DX4" s="18">
        <f t="shared" si="12"/>
        <v>0</v>
      </c>
      <c r="DY4" s="18">
        <f t="shared" si="12"/>
        <v>0</v>
      </c>
      <c r="DZ4" s="18">
        <f t="shared" si="12"/>
        <v>0</v>
      </c>
      <c r="EA4" s="18">
        <f t="shared" si="12"/>
        <v>0</v>
      </c>
      <c r="EB4" s="18">
        <f t="shared" si="12"/>
        <v>0</v>
      </c>
      <c r="EC4" s="18"/>
      <c r="ED4" s="18"/>
      <c r="EE4" s="18"/>
      <c r="EF4" s="18"/>
      <c r="EG4" s="18"/>
      <c r="EH4" s="28"/>
      <c r="EI4" s="18">
        <f>SUM(AT4:BW4)</f>
        <v>0</v>
      </c>
      <c r="EJ4" s="18">
        <f>SUM(BY4:DB4)</f>
        <v>0</v>
      </c>
      <c r="EK4" s="18">
        <f>SUM(DD4:EG4)</f>
        <v>0</v>
      </c>
    </row>
    <row r="5" spans="1:141" x14ac:dyDescent="0.25">
      <c r="A5" s="22"/>
      <c r="B5" s="22"/>
      <c r="C5" s="22"/>
      <c r="D5" s="22"/>
      <c r="E5" s="22"/>
      <c r="F5" s="22"/>
      <c r="G5" s="22"/>
      <c r="H5" s="22"/>
      <c r="I5" s="23"/>
      <c r="J5" s="22"/>
      <c r="K5" s="22"/>
      <c r="L5" s="22"/>
      <c r="M5" s="22"/>
      <c r="N5" s="24"/>
      <c r="O5" t="s">
        <v>147</v>
      </c>
      <c r="P5" t="s">
        <v>147</v>
      </c>
      <c r="Q5" t="str">
        <f t="shared" si="2"/>
        <v/>
      </c>
      <c r="R5" s="43" t="s">
        <v>152</v>
      </c>
      <c r="T5" s="4" t="s">
        <v>25</v>
      </c>
      <c r="U5" s="16">
        <f>MIN(B30:B47)</f>
        <v>2013</v>
      </c>
      <c r="V5" s="16">
        <f>(MIN(C30:C47))</f>
        <v>2033</v>
      </c>
      <c r="W5" s="16">
        <f>(MIN(D30:D47))</f>
        <v>2044</v>
      </c>
      <c r="X5" s="16">
        <f>(MIN(E30:E47))</f>
        <v>9999</v>
      </c>
      <c r="Y5" s="16">
        <f>(MIN(F30:F47))</f>
        <v>9999</v>
      </c>
      <c r="Z5" s="16">
        <f t="shared" ref="Z5:AB5" si="13">(MIN(G30:G47))</f>
        <v>9999</v>
      </c>
      <c r="AA5" s="16">
        <f t="shared" si="13"/>
        <v>9999</v>
      </c>
      <c r="AB5" s="16">
        <f t="shared" si="13"/>
        <v>9999</v>
      </c>
      <c r="AD5" s="17" t="s">
        <v>26</v>
      </c>
      <c r="AE5" t="str">
        <f t="shared" si="4"/>
        <v>163BMT0575</v>
      </c>
      <c r="AF5" t="str">
        <f t="shared" si="5"/>
        <v>B</v>
      </c>
      <c r="AG5" s="18">
        <f t="shared" si="6"/>
        <v>0</v>
      </c>
      <c r="AH5" s="18">
        <f t="shared" si="7"/>
        <v>1</v>
      </c>
      <c r="AI5" s="18">
        <f t="shared" si="8"/>
        <v>0</v>
      </c>
      <c r="AJ5" s="19">
        <f t="shared" si="1"/>
        <v>2052</v>
      </c>
      <c r="AK5" s="19">
        <f t="shared" si="1"/>
        <v>2063</v>
      </c>
      <c r="AL5" s="19">
        <f t="shared" si="1"/>
        <v>9999</v>
      </c>
      <c r="AM5" s="19">
        <f t="shared" si="1"/>
        <v>9999</v>
      </c>
      <c r="AN5" s="19">
        <f t="shared" si="1"/>
        <v>9999</v>
      </c>
      <c r="AO5" s="19">
        <f t="shared" si="1"/>
        <v>9999</v>
      </c>
      <c r="AP5" s="19">
        <f t="shared" si="1"/>
        <v>9999</v>
      </c>
      <c r="AQ5" s="7"/>
      <c r="AR5" s="27">
        <v>34</v>
      </c>
      <c r="AS5" s="17" t="s">
        <v>27</v>
      </c>
      <c r="AT5" s="18">
        <f t="shared" ref="AT5:BI36" si="14">SUMIFS($AG:$AG,$AE:$AE,$AS5,$AJ:$AJ,AT$3)</f>
        <v>0</v>
      </c>
      <c r="AU5" s="18">
        <f t="shared" si="10"/>
        <v>0</v>
      </c>
      <c r="AV5" s="18">
        <f t="shared" si="10"/>
        <v>0</v>
      </c>
      <c r="AW5" s="18">
        <f t="shared" si="10"/>
        <v>0</v>
      </c>
      <c r="AX5" s="18">
        <f t="shared" si="10"/>
        <v>0</v>
      </c>
      <c r="AY5" s="18">
        <f t="shared" si="10"/>
        <v>0</v>
      </c>
      <c r="AZ5" s="18">
        <f t="shared" si="10"/>
        <v>0</v>
      </c>
      <c r="BA5" s="18">
        <f t="shared" si="10"/>
        <v>0</v>
      </c>
      <c r="BB5" s="18">
        <f t="shared" si="10"/>
        <v>0</v>
      </c>
      <c r="BC5" s="18">
        <f t="shared" si="10"/>
        <v>0</v>
      </c>
      <c r="BD5" s="18">
        <f t="shared" si="10"/>
        <v>0</v>
      </c>
      <c r="BE5" s="18">
        <f t="shared" si="10"/>
        <v>0</v>
      </c>
      <c r="BF5" s="18">
        <f t="shared" si="10"/>
        <v>0</v>
      </c>
      <c r="BG5" s="18">
        <f t="shared" si="10"/>
        <v>0</v>
      </c>
      <c r="BH5" s="18">
        <f t="shared" si="10"/>
        <v>0</v>
      </c>
      <c r="BI5" s="18">
        <f t="shared" si="10"/>
        <v>0</v>
      </c>
      <c r="BJ5" s="18">
        <f t="shared" si="10"/>
        <v>0</v>
      </c>
      <c r="BK5" s="18">
        <f t="shared" si="10"/>
        <v>0</v>
      </c>
      <c r="BL5" s="18">
        <f t="shared" si="10"/>
        <v>0</v>
      </c>
      <c r="BM5" s="18">
        <f t="shared" si="10"/>
        <v>0</v>
      </c>
      <c r="BN5" s="18">
        <f t="shared" si="10"/>
        <v>0</v>
      </c>
      <c r="BO5" s="18">
        <f t="shared" si="10"/>
        <v>0</v>
      </c>
      <c r="BP5" s="18">
        <f t="shared" si="10"/>
        <v>0</v>
      </c>
      <c r="BQ5" s="18">
        <f t="shared" si="10"/>
        <v>0</v>
      </c>
      <c r="BR5" s="18">
        <f t="shared" si="10"/>
        <v>0</v>
      </c>
      <c r="BS5" s="18"/>
      <c r="BT5" s="18"/>
      <c r="BU5" s="18"/>
      <c r="BV5" s="18"/>
      <c r="BW5" s="18"/>
      <c r="BX5" s="28"/>
      <c r="BY5" s="18">
        <f t="shared" ref="BY5:CN36" si="15">SUMIFS($AH:$AH,$AE:$AE,$AS5,$AJ:$AJ,BY$3)</f>
        <v>0</v>
      </c>
      <c r="BZ5" s="18">
        <f t="shared" si="11"/>
        <v>0</v>
      </c>
      <c r="CA5" s="18">
        <f t="shared" si="11"/>
        <v>0</v>
      </c>
      <c r="CB5" s="18">
        <f t="shared" si="11"/>
        <v>0</v>
      </c>
      <c r="CC5" s="18">
        <f t="shared" si="11"/>
        <v>0</v>
      </c>
      <c r="CD5" s="18">
        <f t="shared" si="11"/>
        <v>0</v>
      </c>
      <c r="CE5" s="18">
        <f t="shared" si="11"/>
        <v>0</v>
      </c>
      <c r="CF5" s="18">
        <f t="shared" si="11"/>
        <v>0</v>
      </c>
      <c r="CG5" s="18">
        <f t="shared" si="11"/>
        <v>0</v>
      </c>
      <c r="CH5" s="18">
        <f t="shared" si="11"/>
        <v>0</v>
      </c>
      <c r="CI5" s="18">
        <f t="shared" si="11"/>
        <v>0</v>
      </c>
      <c r="CJ5" s="18">
        <f t="shared" si="11"/>
        <v>0</v>
      </c>
      <c r="CK5" s="18">
        <f t="shared" si="11"/>
        <v>0</v>
      </c>
      <c r="CL5" s="18">
        <f t="shared" si="11"/>
        <v>0</v>
      </c>
      <c r="CM5" s="18">
        <f t="shared" si="11"/>
        <v>0</v>
      </c>
      <c r="CN5" s="18">
        <f t="shared" si="11"/>
        <v>0</v>
      </c>
      <c r="CO5" s="18">
        <f t="shared" si="11"/>
        <v>0</v>
      </c>
      <c r="CP5" s="18">
        <f t="shared" si="11"/>
        <v>0</v>
      </c>
      <c r="CQ5" s="18">
        <f t="shared" si="11"/>
        <v>0</v>
      </c>
      <c r="CR5" s="18">
        <f t="shared" si="11"/>
        <v>0</v>
      </c>
      <c r="CS5" s="18">
        <f t="shared" si="11"/>
        <v>0</v>
      </c>
      <c r="CT5" s="18">
        <f t="shared" si="11"/>
        <v>0</v>
      </c>
      <c r="CU5" s="18">
        <f t="shared" si="11"/>
        <v>0</v>
      </c>
      <c r="CV5" s="18">
        <f t="shared" si="11"/>
        <v>0</v>
      </c>
      <c r="CW5" s="18">
        <f t="shared" si="11"/>
        <v>0</v>
      </c>
      <c r="CX5" s="18"/>
      <c r="CY5" s="18"/>
      <c r="CZ5" s="18"/>
      <c r="DA5" s="18"/>
      <c r="DB5" s="18"/>
      <c r="DD5" s="18">
        <f t="shared" ref="DD5:DS36" si="16">SUMIFS($AI:$AI,$AE:$AE,$AS5,$AJ:$AJ,DD$3)</f>
        <v>0</v>
      </c>
      <c r="DE5" s="18">
        <f t="shared" si="12"/>
        <v>0</v>
      </c>
      <c r="DF5" s="18">
        <f t="shared" si="12"/>
        <v>0</v>
      </c>
      <c r="DG5" s="18">
        <f t="shared" si="12"/>
        <v>0</v>
      </c>
      <c r="DH5" s="18">
        <f t="shared" si="12"/>
        <v>0</v>
      </c>
      <c r="DI5" s="18">
        <f t="shared" si="12"/>
        <v>0</v>
      </c>
      <c r="DJ5" s="18">
        <f t="shared" si="12"/>
        <v>0</v>
      </c>
      <c r="DK5" s="18">
        <f t="shared" si="12"/>
        <v>0</v>
      </c>
      <c r="DL5" s="18">
        <f t="shared" si="12"/>
        <v>0</v>
      </c>
      <c r="DM5" s="18">
        <f t="shared" si="12"/>
        <v>0</v>
      </c>
      <c r="DN5" s="18">
        <f t="shared" si="12"/>
        <v>0</v>
      </c>
      <c r="DO5" s="18">
        <f t="shared" si="12"/>
        <v>0</v>
      </c>
      <c r="DP5" s="18">
        <f t="shared" si="12"/>
        <v>0</v>
      </c>
      <c r="DQ5" s="18">
        <f t="shared" si="12"/>
        <v>0</v>
      </c>
      <c r="DR5" s="18">
        <f t="shared" si="12"/>
        <v>0</v>
      </c>
      <c r="DS5" s="18">
        <f t="shared" si="12"/>
        <v>0</v>
      </c>
      <c r="DT5" s="18">
        <f t="shared" si="12"/>
        <v>0</v>
      </c>
      <c r="DU5" s="18">
        <f t="shared" si="12"/>
        <v>0</v>
      </c>
      <c r="DV5" s="18">
        <f t="shared" si="12"/>
        <v>0</v>
      </c>
      <c r="DW5" s="18">
        <f t="shared" si="12"/>
        <v>0</v>
      </c>
      <c r="DX5" s="18">
        <f t="shared" si="12"/>
        <v>0</v>
      </c>
      <c r="DY5" s="18">
        <f t="shared" si="12"/>
        <v>0</v>
      </c>
      <c r="DZ5" s="18">
        <f t="shared" si="12"/>
        <v>0</v>
      </c>
      <c r="EA5" s="18">
        <f t="shared" si="12"/>
        <v>0</v>
      </c>
      <c r="EB5" s="18">
        <f t="shared" si="12"/>
        <v>0</v>
      </c>
      <c r="EC5" s="18"/>
      <c r="ED5" s="18"/>
      <c r="EE5" s="18"/>
      <c r="EF5" s="18"/>
      <c r="EG5" s="18"/>
      <c r="EH5" s="28"/>
      <c r="EI5" s="18">
        <f t="shared" ref="EI5:EI39" si="17">SUM(AT5:BW5)</f>
        <v>0</v>
      </c>
      <c r="EJ5" s="18">
        <f t="shared" ref="EJ5:EJ39" si="18">SUM(BY5:DB5)</f>
        <v>0</v>
      </c>
      <c r="EK5" s="18">
        <f t="shared" ref="EK5:EK39" si="19">SUM(DD5:EG5)</f>
        <v>0</v>
      </c>
    </row>
    <row r="6" spans="1:141" x14ac:dyDescent="0.25">
      <c r="A6" s="22" t="s">
        <v>14</v>
      </c>
      <c r="B6" s="22">
        <v>2013</v>
      </c>
      <c r="C6" s="22">
        <v>2053</v>
      </c>
      <c r="D6" s="22">
        <v>2065</v>
      </c>
      <c r="E6" s="22">
        <v>9999</v>
      </c>
      <c r="F6" s="22">
        <v>9999</v>
      </c>
      <c r="G6" s="22">
        <v>9999</v>
      </c>
      <c r="H6" s="22">
        <v>9999</v>
      </c>
      <c r="I6" s="23">
        <v>9999</v>
      </c>
      <c r="J6" s="22"/>
      <c r="K6" s="22"/>
      <c r="L6" s="22">
        <v>594147</v>
      </c>
      <c r="M6" s="22" t="s">
        <v>27</v>
      </c>
      <c r="N6" s="24">
        <v>2.7896887771141152</v>
      </c>
      <c r="O6" t="s">
        <v>146</v>
      </c>
      <c r="P6" t="s">
        <v>18</v>
      </c>
      <c r="Q6" t="str">
        <f t="shared" si="2"/>
        <v>MT</v>
      </c>
      <c r="R6" s="44">
        <f>SUMIFS(N:N,Q:Q,R5,J:J,"Sim")/SUM(N:N)</f>
        <v>0.10107884949705236</v>
      </c>
      <c r="T6" s="4" t="s">
        <v>28</v>
      </c>
      <c r="U6" s="16">
        <f>MIN(B48:B67)</f>
        <v>2013</v>
      </c>
      <c r="V6" s="16">
        <f>(MIN(C48:C67))</f>
        <v>2037</v>
      </c>
      <c r="W6" s="16">
        <f>(MIN(D48:D67))</f>
        <v>2049</v>
      </c>
      <c r="X6" s="16">
        <f>(MIN(E48:E67))</f>
        <v>9999</v>
      </c>
      <c r="Y6" s="16">
        <f>(MIN(F48:F67))</f>
        <v>9999</v>
      </c>
      <c r="Z6" s="16">
        <f t="shared" ref="Z6:AB6" si="20">(MIN(G48:G67))</f>
        <v>9999</v>
      </c>
      <c r="AA6" s="16">
        <f t="shared" si="20"/>
        <v>9999</v>
      </c>
      <c r="AB6" s="16">
        <f t="shared" si="20"/>
        <v>9999</v>
      </c>
      <c r="AD6" s="17" t="s">
        <v>29</v>
      </c>
      <c r="AE6" t="str">
        <f t="shared" si="4"/>
        <v>163BMT0577</v>
      </c>
      <c r="AF6" t="str">
        <f t="shared" si="5"/>
        <v>B</v>
      </c>
      <c r="AG6" s="18">
        <f t="shared" si="6"/>
        <v>0</v>
      </c>
      <c r="AH6" s="18">
        <f t="shared" si="7"/>
        <v>1</v>
      </c>
      <c r="AI6" s="18">
        <f t="shared" si="8"/>
        <v>0</v>
      </c>
      <c r="AJ6" s="19">
        <f t="shared" si="1"/>
        <v>2052</v>
      </c>
      <c r="AK6" s="19">
        <f t="shared" si="1"/>
        <v>2063</v>
      </c>
      <c r="AL6" s="19">
        <f t="shared" si="1"/>
        <v>9999</v>
      </c>
      <c r="AM6" s="19">
        <f t="shared" si="1"/>
        <v>9999</v>
      </c>
      <c r="AN6" s="19">
        <f t="shared" si="1"/>
        <v>9999</v>
      </c>
      <c r="AO6" s="19">
        <f t="shared" si="1"/>
        <v>9999</v>
      </c>
      <c r="AP6" s="19">
        <f t="shared" si="1"/>
        <v>9999</v>
      </c>
      <c r="AQ6" s="7"/>
      <c r="AR6" s="27">
        <v>29</v>
      </c>
      <c r="AS6" s="17" t="s">
        <v>30</v>
      </c>
      <c r="AT6" s="18">
        <f t="shared" si="14"/>
        <v>0</v>
      </c>
      <c r="AU6" s="18">
        <f t="shared" si="10"/>
        <v>0</v>
      </c>
      <c r="AV6" s="18">
        <f t="shared" si="10"/>
        <v>0</v>
      </c>
      <c r="AW6" s="18">
        <f t="shared" si="10"/>
        <v>0</v>
      </c>
      <c r="AX6" s="18">
        <f t="shared" si="10"/>
        <v>0</v>
      </c>
      <c r="AY6" s="18">
        <f t="shared" si="10"/>
        <v>0</v>
      </c>
      <c r="AZ6" s="18">
        <f t="shared" si="10"/>
        <v>0</v>
      </c>
      <c r="BA6" s="18">
        <f t="shared" si="10"/>
        <v>0</v>
      </c>
      <c r="BB6" s="18">
        <f t="shared" si="10"/>
        <v>0</v>
      </c>
      <c r="BC6" s="18">
        <f t="shared" si="10"/>
        <v>0</v>
      </c>
      <c r="BD6" s="18">
        <f t="shared" si="10"/>
        <v>0</v>
      </c>
      <c r="BE6" s="18">
        <f t="shared" si="10"/>
        <v>0</v>
      </c>
      <c r="BF6" s="18">
        <f t="shared" si="10"/>
        <v>0</v>
      </c>
      <c r="BG6" s="18">
        <f t="shared" si="10"/>
        <v>0</v>
      </c>
      <c r="BH6" s="18">
        <f t="shared" si="10"/>
        <v>0</v>
      </c>
      <c r="BI6" s="18">
        <f t="shared" si="10"/>
        <v>0</v>
      </c>
      <c r="BJ6" s="18">
        <f t="shared" si="10"/>
        <v>0</v>
      </c>
      <c r="BK6" s="18">
        <f t="shared" si="10"/>
        <v>0</v>
      </c>
      <c r="BL6" s="18">
        <f t="shared" si="10"/>
        <v>0</v>
      </c>
      <c r="BM6" s="18">
        <f t="shared" si="10"/>
        <v>0</v>
      </c>
      <c r="BN6" s="18">
        <f t="shared" si="10"/>
        <v>0</v>
      </c>
      <c r="BO6" s="18">
        <f t="shared" si="10"/>
        <v>0</v>
      </c>
      <c r="BP6" s="18">
        <f t="shared" si="10"/>
        <v>0</v>
      </c>
      <c r="BQ6" s="18">
        <f t="shared" si="10"/>
        <v>0</v>
      </c>
      <c r="BR6" s="18">
        <f t="shared" si="10"/>
        <v>0</v>
      </c>
      <c r="BS6" s="18"/>
      <c r="BT6" s="18"/>
      <c r="BU6" s="18"/>
      <c r="BV6" s="18"/>
      <c r="BW6" s="18"/>
      <c r="BX6" s="28"/>
      <c r="BY6" s="18">
        <f t="shared" si="15"/>
        <v>0</v>
      </c>
      <c r="BZ6" s="18">
        <f t="shared" si="11"/>
        <v>0</v>
      </c>
      <c r="CA6" s="18">
        <f t="shared" si="11"/>
        <v>0</v>
      </c>
      <c r="CB6" s="18">
        <f t="shared" si="11"/>
        <v>0</v>
      </c>
      <c r="CC6" s="18">
        <f t="shared" si="11"/>
        <v>0</v>
      </c>
      <c r="CD6" s="18">
        <f t="shared" si="11"/>
        <v>0</v>
      </c>
      <c r="CE6" s="18">
        <f t="shared" si="11"/>
        <v>0</v>
      </c>
      <c r="CF6" s="18">
        <f t="shared" si="11"/>
        <v>0</v>
      </c>
      <c r="CG6" s="18">
        <f t="shared" si="11"/>
        <v>0</v>
      </c>
      <c r="CH6" s="18">
        <f t="shared" si="11"/>
        <v>0</v>
      </c>
      <c r="CI6" s="18">
        <f t="shared" si="11"/>
        <v>0</v>
      </c>
      <c r="CJ6" s="18">
        <f t="shared" si="11"/>
        <v>0</v>
      </c>
      <c r="CK6" s="18">
        <f t="shared" si="11"/>
        <v>0</v>
      </c>
      <c r="CL6" s="18">
        <f t="shared" si="11"/>
        <v>0</v>
      </c>
      <c r="CM6" s="18">
        <f t="shared" si="11"/>
        <v>0</v>
      </c>
      <c r="CN6" s="18">
        <f t="shared" si="11"/>
        <v>0</v>
      </c>
      <c r="CO6" s="18">
        <f t="shared" si="11"/>
        <v>0</v>
      </c>
      <c r="CP6" s="18">
        <f t="shared" si="11"/>
        <v>0</v>
      </c>
      <c r="CQ6" s="18">
        <f t="shared" si="11"/>
        <v>0</v>
      </c>
      <c r="CR6" s="18">
        <f t="shared" si="11"/>
        <v>0</v>
      </c>
      <c r="CS6" s="18">
        <f t="shared" si="11"/>
        <v>0</v>
      </c>
      <c r="CT6" s="18">
        <f t="shared" si="11"/>
        <v>0</v>
      </c>
      <c r="CU6" s="18">
        <f t="shared" si="11"/>
        <v>0</v>
      </c>
      <c r="CV6" s="18">
        <f t="shared" si="11"/>
        <v>0</v>
      </c>
      <c r="CW6" s="18">
        <f t="shared" si="11"/>
        <v>0</v>
      </c>
      <c r="CX6" s="18"/>
      <c r="CY6" s="18"/>
      <c r="CZ6" s="18"/>
      <c r="DA6" s="18"/>
      <c r="DB6" s="18"/>
      <c r="DD6" s="18">
        <f t="shared" si="16"/>
        <v>0</v>
      </c>
      <c r="DE6" s="18">
        <f t="shared" si="12"/>
        <v>0</v>
      </c>
      <c r="DF6" s="18">
        <f t="shared" si="12"/>
        <v>0</v>
      </c>
      <c r="DG6" s="18">
        <f t="shared" si="12"/>
        <v>0</v>
      </c>
      <c r="DH6" s="18">
        <f t="shared" si="12"/>
        <v>0</v>
      </c>
      <c r="DI6" s="18">
        <f t="shared" si="12"/>
        <v>0</v>
      </c>
      <c r="DJ6" s="18">
        <f t="shared" si="12"/>
        <v>0</v>
      </c>
      <c r="DK6" s="18">
        <f t="shared" si="12"/>
        <v>0</v>
      </c>
      <c r="DL6" s="18">
        <f t="shared" si="12"/>
        <v>0</v>
      </c>
      <c r="DM6" s="18">
        <f t="shared" si="12"/>
        <v>0</v>
      </c>
      <c r="DN6" s="18">
        <f t="shared" si="12"/>
        <v>0</v>
      </c>
      <c r="DO6" s="18">
        <f t="shared" si="12"/>
        <v>0</v>
      </c>
      <c r="DP6" s="18">
        <f t="shared" si="12"/>
        <v>0</v>
      </c>
      <c r="DQ6" s="18">
        <f t="shared" si="12"/>
        <v>0</v>
      </c>
      <c r="DR6" s="18">
        <f t="shared" si="12"/>
        <v>0</v>
      </c>
      <c r="DS6" s="18">
        <f t="shared" si="12"/>
        <v>0</v>
      </c>
      <c r="DT6" s="18">
        <f t="shared" si="12"/>
        <v>0</v>
      </c>
      <c r="DU6" s="18">
        <f t="shared" si="12"/>
        <v>0</v>
      </c>
      <c r="DV6" s="18">
        <f t="shared" si="12"/>
        <v>0</v>
      </c>
      <c r="DW6" s="18">
        <f t="shared" si="12"/>
        <v>0</v>
      </c>
      <c r="DX6" s="18">
        <f t="shared" si="12"/>
        <v>0</v>
      </c>
      <c r="DY6" s="18">
        <f t="shared" si="12"/>
        <v>0</v>
      </c>
      <c r="DZ6" s="18">
        <f t="shared" si="12"/>
        <v>0</v>
      </c>
      <c r="EA6" s="18">
        <f t="shared" si="12"/>
        <v>0</v>
      </c>
      <c r="EB6" s="18">
        <f t="shared" si="12"/>
        <v>0</v>
      </c>
      <c r="EC6" s="18"/>
      <c r="ED6" s="18"/>
      <c r="EE6" s="18"/>
      <c r="EF6" s="18"/>
      <c r="EG6" s="18"/>
      <c r="EH6" s="28"/>
      <c r="EI6" s="18">
        <f t="shared" si="17"/>
        <v>0</v>
      </c>
      <c r="EJ6" s="18">
        <f t="shared" si="18"/>
        <v>0</v>
      </c>
      <c r="EK6" s="18">
        <f t="shared" si="19"/>
        <v>0</v>
      </c>
    </row>
    <row r="7" spans="1:141" x14ac:dyDescent="0.25">
      <c r="A7" s="22"/>
      <c r="B7" s="22"/>
      <c r="C7" s="22"/>
      <c r="D7" s="22"/>
      <c r="E7" s="22"/>
      <c r="F7" s="22"/>
      <c r="G7" s="22"/>
      <c r="H7" s="22"/>
      <c r="I7" s="23"/>
      <c r="J7" s="22"/>
      <c r="K7" s="22"/>
      <c r="L7" s="22"/>
      <c r="M7" s="22"/>
      <c r="N7" s="24"/>
      <c r="O7" t="s">
        <v>147</v>
      </c>
      <c r="P7" t="s">
        <v>147</v>
      </c>
      <c r="Q7" t="str">
        <f t="shared" si="2"/>
        <v/>
      </c>
      <c r="T7" s="4" t="s">
        <v>31</v>
      </c>
      <c r="U7" s="16">
        <f>MIN(B68:B83)</f>
        <v>2013</v>
      </c>
      <c r="V7" s="16">
        <f>(MIN(C68:C83))</f>
        <v>2033</v>
      </c>
      <c r="W7" s="16">
        <f>(MIN(D68:D83))</f>
        <v>2044</v>
      </c>
      <c r="X7" s="16">
        <f>(MIN(E68:E83))</f>
        <v>9999</v>
      </c>
      <c r="Y7" s="16">
        <f>(MIN(F68:F83))</f>
        <v>9999</v>
      </c>
      <c r="Z7" s="16">
        <f t="shared" ref="Z7:AB7" si="21">(MIN(G68:G83))</f>
        <v>9999</v>
      </c>
      <c r="AA7" s="16">
        <f t="shared" si="21"/>
        <v>9999</v>
      </c>
      <c r="AB7" s="16">
        <f t="shared" si="21"/>
        <v>9999</v>
      </c>
      <c r="AD7" s="17" t="s">
        <v>32</v>
      </c>
      <c r="AE7" t="str">
        <f t="shared" si="4"/>
        <v>163BMT0580</v>
      </c>
      <c r="AF7" t="str">
        <f t="shared" si="5"/>
        <v>C</v>
      </c>
      <c r="AG7" s="18">
        <f t="shared" si="6"/>
        <v>0</v>
      </c>
      <c r="AH7" s="18">
        <f t="shared" si="7"/>
        <v>1</v>
      </c>
      <c r="AI7" s="18">
        <f t="shared" si="8"/>
        <v>0</v>
      </c>
      <c r="AJ7" s="19">
        <f t="shared" si="1"/>
        <v>2052</v>
      </c>
      <c r="AK7" s="19">
        <f t="shared" si="1"/>
        <v>2063</v>
      </c>
      <c r="AL7" s="19">
        <f t="shared" si="1"/>
        <v>9999</v>
      </c>
      <c r="AM7" s="19">
        <f t="shared" si="1"/>
        <v>9999</v>
      </c>
      <c r="AN7" s="19">
        <f t="shared" si="1"/>
        <v>9999</v>
      </c>
      <c r="AO7" s="19">
        <f t="shared" si="1"/>
        <v>9999</v>
      </c>
      <c r="AP7" s="19">
        <f t="shared" si="1"/>
        <v>9999</v>
      </c>
      <c r="AQ7" s="7"/>
      <c r="AR7" s="27">
        <v>9</v>
      </c>
      <c r="AS7" s="17" t="s">
        <v>33</v>
      </c>
      <c r="AT7" s="18">
        <f t="shared" si="14"/>
        <v>0</v>
      </c>
      <c r="AU7" s="18">
        <f t="shared" si="10"/>
        <v>0</v>
      </c>
      <c r="AV7" s="18">
        <f t="shared" si="10"/>
        <v>0</v>
      </c>
      <c r="AW7" s="18">
        <f t="shared" si="10"/>
        <v>0</v>
      </c>
      <c r="AX7" s="18">
        <f t="shared" si="10"/>
        <v>0</v>
      </c>
      <c r="AY7" s="18">
        <f t="shared" si="10"/>
        <v>0</v>
      </c>
      <c r="AZ7" s="18">
        <f t="shared" si="10"/>
        <v>0</v>
      </c>
      <c r="BA7" s="18">
        <f t="shared" si="10"/>
        <v>0</v>
      </c>
      <c r="BB7" s="18">
        <f t="shared" si="10"/>
        <v>0</v>
      </c>
      <c r="BC7" s="18">
        <f t="shared" si="10"/>
        <v>0</v>
      </c>
      <c r="BD7" s="18">
        <f t="shared" si="10"/>
        <v>0</v>
      </c>
      <c r="BE7" s="18">
        <f t="shared" si="10"/>
        <v>0</v>
      </c>
      <c r="BF7" s="18">
        <f t="shared" si="10"/>
        <v>0</v>
      </c>
      <c r="BG7" s="18">
        <f t="shared" si="10"/>
        <v>0</v>
      </c>
      <c r="BH7" s="18">
        <f t="shared" si="10"/>
        <v>0</v>
      </c>
      <c r="BI7" s="18">
        <f t="shared" si="10"/>
        <v>0</v>
      </c>
      <c r="BJ7" s="18">
        <f t="shared" si="10"/>
        <v>0</v>
      </c>
      <c r="BK7" s="18">
        <f t="shared" si="10"/>
        <v>0</v>
      </c>
      <c r="BL7" s="18">
        <f t="shared" si="10"/>
        <v>0</v>
      </c>
      <c r="BM7" s="18">
        <f t="shared" si="10"/>
        <v>0</v>
      </c>
      <c r="BN7" s="18">
        <f t="shared" si="10"/>
        <v>0</v>
      </c>
      <c r="BO7" s="18">
        <f t="shared" si="10"/>
        <v>0</v>
      </c>
      <c r="BP7" s="18">
        <f t="shared" si="10"/>
        <v>0</v>
      </c>
      <c r="BQ7" s="18">
        <f t="shared" si="10"/>
        <v>0</v>
      </c>
      <c r="BR7" s="18">
        <f t="shared" si="10"/>
        <v>0</v>
      </c>
      <c r="BS7" s="18"/>
      <c r="BT7" s="18"/>
      <c r="BU7" s="18"/>
      <c r="BV7" s="18"/>
      <c r="BW7" s="18"/>
      <c r="BX7" s="28"/>
      <c r="BY7" s="18">
        <f t="shared" si="15"/>
        <v>0</v>
      </c>
      <c r="BZ7" s="18">
        <f t="shared" si="11"/>
        <v>0</v>
      </c>
      <c r="CA7" s="18">
        <f t="shared" si="11"/>
        <v>0</v>
      </c>
      <c r="CB7" s="18">
        <f t="shared" si="11"/>
        <v>0</v>
      </c>
      <c r="CC7" s="18">
        <f t="shared" si="11"/>
        <v>0</v>
      </c>
      <c r="CD7" s="18">
        <f t="shared" si="11"/>
        <v>0</v>
      </c>
      <c r="CE7" s="18">
        <f t="shared" si="11"/>
        <v>0</v>
      </c>
      <c r="CF7" s="18">
        <f t="shared" si="11"/>
        <v>0</v>
      </c>
      <c r="CG7" s="18">
        <f t="shared" si="11"/>
        <v>0</v>
      </c>
      <c r="CH7" s="18">
        <f t="shared" si="11"/>
        <v>0</v>
      </c>
      <c r="CI7" s="18">
        <f t="shared" si="11"/>
        <v>0</v>
      </c>
      <c r="CJ7" s="18">
        <f t="shared" si="11"/>
        <v>0</v>
      </c>
      <c r="CK7" s="18">
        <f t="shared" si="11"/>
        <v>0</v>
      </c>
      <c r="CL7" s="18">
        <f t="shared" si="11"/>
        <v>0</v>
      </c>
      <c r="CM7" s="18">
        <f t="shared" si="11"/>
        <v>0</v>
      </c>
      <c r="CN7" s="18">
        <f t="shared" si="11"/>
        <v>0</v>
      </c>
      <c r="CO7" s="18">
        <f t="shared" si="11"/>
        <v>0</v>
      </c>
      <c r="CP7" s="18">
        <f t="shared" si="11"/>
        <v>0</v>
      </c>
      <c r="CQ7" s="18">
        <f t="shared" si="11"/>
        <v>0</v>
      </c>
      <c r="CR7" s="18">
        <f t="shared" si="11"/>
        <v>0</v>
      </c>
      <c r="CS7" s="18">
        <f t="shared" si="11"/>
        <v>0</v>
      </c>
      <c r="CT7" s="18">
        <f t="shared" si="11"/>
        <v>0</v>
      </c>
      <c r="CU7" s="18">
        <f t="shared" si="11"/>
        <v>0</v>
      </c>
      <c r="CV7" s="18">
        <f t="shared" si="11"/>
        <v>0</v>
      </c>
      <c r="CW7" s="18">
        <f t="shared" si="11"/>
        <v>0</v>
      </c>
      <c r="CX7" s="18"/>
      <c r="CY7" s="18"/>
      <c r="CZ7" s="18"/>
      <c r="DA7" s="18"/>
      <c r="DB7" s="18"/>
      <c r="DD7" s="18">
        <f t="shared" si="16"/>
        <v>0</v>
      </c>
      <c r="DE7" s="18">
        <f t="shared" si="12"/>
        <v>0</v>
      </c>
      <c r="DF7" s="18">
        <f t="shared" si="12"/>
        <v>0</v>
      </c>
      <c r="DG7" s="18">
        <f t="shared" si="12"/>
        <v>0</v>
      </c>
      <c r="DH7" s="18">
        <f t="shared" si="12"/>
        <v>0</v>
      </c>
      <c r="DI7" s="18">
        <f t="shared" si="12"/>
        <v>0</v>
      </c>
      <c r="DJ7" s="18">
        <f t="shared" si="12"/>
        <v>0</v>
      </c>
      <c r="DK7" s="18">
        <f t="shared" si="12"/>
        <v>0</v>
      </c>
      <c r="DL7" s="18">
        <f t="shared" si="12"/>
        <v>0</v>
      </c>
      <c r="DM7" s="18">
        <f t="shared" si="12"/>
        <v>0</v>
      </c>
      <c r="DN7" s="18">
        <f t="shared" si="12"/>
        <v>0</v>
      </c>
      <c r="DO7" s="18">
        <f t="shared" si="12"/>
        <v>0</v>
      </c>
      <c r="DP7" s="18">
        <f t="shared" si="12"/>
        <v>0</v>
      </c>
      <c r="DQ7" s="18">
        <f t="shared" si="12"/>
        <v>0</v>
      </c>
      <c r="DR7" s="18">
        <f t="shared" si="12"/>
        <v>0</v>
      </c>
      <c r="DS7" s="18">
        <f t="shared" si="12"/>
        <v>0</v>
      </c>
      <c r="DT7" s="18">
        <f t="shared" si="12"/>
        <v>0</v>
      </c>
      <c r="DU7" s="18">
        <f t="shared" si="12"/>
        <v>0</v>
      </c>
      <c r="DV7" s="18">
        <f t="shared" si="12"/>
        <v>0</v>
      </c>
      <c r="DW7" s="18">
        <f t="shared" si="12"/>
        <v>0</v>
      </c>
      <c r="DX7" s="18">
        <f t="shared" si="12"/>
        <v>0</v>
      </c>
      <c r="DY7" s="18">
        <f t="shared" si="12"/>
        <v>0</v>
      </c>
      <c r="DZ7" s="18">
        <f t="shared" si="12"/>
        <v>0</v>
      </c>
      <c r="EA7" s="18">
        <f t="shared" si="12"/>
        <v>0</v>
      </c>
      <c r="EB7" s="18">
        <f t="shared" si="12"/>
        <v>0</v>
      </c>
      <c r="EC7" s="18"/>
      <c r="ED7" s="18"/>
      <c r="EE7" s="18"/>
      <c r="EF7" s="18"/>
      <c r="EG7" s="18"/>
      <c r="EH7" s="28"/>
      <c r="EI7" s="18">
        <f t="shared" si="17"/>
        <v>0</v>
      </c>
      <c r="EJ7" s="18">
        <f t="shared" si="18"/>
        <v>0</v>
      </c>
      <c r="EK7" s="18">
        <f t="shared" si="19"/>
        <v>0</v>
      </c>
    </row>
    <row r="8" spans="1:141" x14ac:dyDescent="0.25">
      <c r="A8" s="22" t="s">
        <v>14</v>
      </c>
      <c r="B8" s="22">
        <v>2013</v>
      </c>
      <c r="C8" s="22">
        <v>2053</v>
      </c>
      <c r="D8" s="22">
        <v>2065</v>
      </c>
      <c r="E8" s="22">
        <v>9999</v>
      </c>
      <c r="F8" s="22">
        <v>9999</v>
      </c>
      <c r="G8" s="22">
        <v>9999</v>
      </c>
      <c r="H8" s="22">
        <v>9999</v>
      </c>
      <c r="I8" s="23">
        <v>9999</v>
      </c>
      <c r="J8" s="22"/>
      <c r="K8" s="22"/>
      <c r="L8" s="22">
        <v>594145</v>
      </c>
      <c r="M8" s="22" t="s">
        <v>27</v>
      </c>
      <c r="N8" s="24">
        <v>31.210311222885885</v>
      </c>
      <c r="O8" t="s">
        <v>146</v>
      </c>
      <c r="P8" t="s">
        <v>18</v>
      </c>
      <c r="Q8" t="str">
        <f t="shared" si="2"/>
        <v>MT</v>
      </c>
      <c r="T8" s="4" t="s">
        <v>34</v>
      </c>
      <c r="U8" s="16">
        <f>MIN(B84:B99)</f>
        <v>2013</v>
      </c>
      <c r="V8" s="16">
        <f>(MIN(C84:C99))</f>
        <v>2033</v>
      </c>
      <c r="W8" s="16">
        <f>(MIN(D84:D99))</f>
        <v>2044</v>
      </c>
      <c r="X8" s="16">
        <f>(MIN(E84:E99))</f>
        <v>9999</v>
      </c>
      <c r="Y8" s="16">
        <f>(MIN(F84:F99))</f>
        <v>9999</v>
      </c>
      <c r="Z8" s="16">
        <f t="shared" ref="Z8:AB8" si="22">(MIN(G84:G99))</f>
        <v>9999</v>
      </c>
      <c r="AA8" s="16">
        <f t="shared" si="22"/>
        <v>9999</v>
      </c>
      <c r="AB8" s="16">
        <f t="shared" si="22"/>
        <v>9999</v>
      </c>
      <c r="AD8" s="17" t="s">
        <v>35</v>
      </c>
      <c r="AE8" t="str">
        <f t="shared" si="4"/>
        <v>163BMT0582</v>
      </c>
      <c r="AF8" t="str">
        <f t="shared" si="5"/>
        <v>C</v>
      </c>
      <c r="AG8" s="18">
        <f t="shared" si="6"/>
        <v>0</v>
      </c>
      <c r="AH8" s="18">
        <f t="shared" si="7"/>
        <v>1</v>
      </c>
      <c r="AI8" s="18">
        <f t="shared" si="8"/>
        <v>0</v>
      </c>
      <c r="AJ8" s="19">
        <f t="shared" si="1"/>
        <v>2052</v>
      </c>
      <c r="AK8" s="19">
        <f t="shared" si="1"/>
        <v>2063</v>
      </c>
      <c r="AL8" s="19">
        <f t="shared" si="1"/>
        <v>9999</v>
      </c>
      <c r="AM8" s="19">
        <f t="shared" si="1"/>
        <v>9999</v>
      </c>
      <c r="AN8" s="19">
        <f t="shared" si="1"/>
        <v>9999</v>
      </c>
      <c r="AO8" s="19">
        <f t="shared" si="1"/>
        <v>9999</v>
      </c>
      <c r="AP8" s="19">
        <f t="shared" si="1"/>
        <v>9999</v>
      </c>
      <c r="AQ8" s="7"/>
      <c r="AR8" s="27">
        <v>16</v>
      </c>
      <c r="AS8" s="17" t="s">
        <v>36</v>
      </c>
      <c r="AT8" s="18">
        <f t="shared" si="14"/>
        <v>0</v>
      </c>
      <c r="AU8" s="18">
        <f t="shared" si="10"/>
        <v>0</v>
      </c>
      <c r="AV8" s="18">
        <f t="shared" si="10"/>
        <v>0</v>
      </c>
      <c r="AW8" s="18">
        <f t="shared" si="10"/>
        <v>0</v>
      </c>
      <c r="AX8" s="18">
        <f t="shared" si="10"/>
        <v>0</v>
      </c>
      <c r="AY8" s="18">
        <f t="shared" si="10"/>
        <v>0</v>
      </c>
      <c r="AZ8" s="18">
        <f t="shared" si="10"/>
        <v>0</v>
      </c>
      <c r="BA8" s="18">
        <f t="shared" si="10"/>
        <v>0</v>
      </c>
      <c r="BB8" s="18">
        <f t="shared" si="10"/>
        <v>0</v>
      </c>
      <c r="BC8" s="18">
        <f t="shared" si="10"/>
        <v>0</v>
      </c>
      <c r="BD8" s="18">
        <f t="shared" si="10"/>
        <v>0</v>
      </c>
      <c r="BE8" s="18">
        <f t="shared" si="10"/>
        <v>0</v>
      </c>
      <c r="BF8" s="18">
        <f t="shared" si="10"/>
        <v>0</v>
      </c>
      <c r="BG8" s="18">
        <f t="shared" si="10"/>
        <v>0</v>
      </c>
      <c r="BH8" s="18">
        <f t="shared" si="10"/>
        <v>0</v>
      </c>
      <c r="BI8" s="18">
        <f t="shared" si="10"/>
        <v>0</v>
      </c>
      <c r="BJ8" s="18">
        <f t="shared" si="10"/>
        <v>0</v>
      </c>
      <c r="BK8" s="18">
        <f t="shared" si="10"/>
        <v>0</v>
      </c>
      <c r="BL8" s="18">
        <f t="shared" si="10"/>
        <v>0</v>
      </c>
      <c r="BM8" s="18">
        <f t="shared" si="10"/>
        <v>0</v>
      </c>
      <c r="BN8" s="18">
        <f t="shared" si="10"/>
        <v>0</v>
      </c>
      <c r="BO8" s="18">
        <f t="shared" si="10"/>
        <v>0</v>
      </c>
      <c r="BP8" s="18">
        <f t="shared" si="10"/>
        <v>0</v>
      </c>
      <c r="BQ8" s="18">
        <f t="shared" si="10"/>
        <v>0</v>
      </c>
      <c r="BR8" s="18">
        <f t="shared" si="10"/>
        <v>0</v>
      </c>
      <c r="BS8" s="18"/>
      <c r="BT8" s="18"/>
      <c r="BU8" s="18"/>
      <c r="BV8" s="18"/>
      <c r="BW8" s="18"/>
      <c r="BX8" s="28"/>
      <c r="BY8" s="18">
        <f t="shared" si="15"/>
        <v>0</v>
      </c>
      <c r="BZ8" s="18">
        <f t="shared" si="11"/>
        <v>0</v>
      </c>
      <c r="CA8" s="18">
        <f t="shared" si="11"/>
        <v>0</v>
      </c>
      <c r="CB8" s="18">
        <f t="shared" si="11"/>
        <v>0</v>
      </c>
      <c r="CC8" s="18">
        <f t="shared" si="11"/>
        <v>0</v>
      </c>
      <c r="CD8" s="18">
        <f t="shared" si="11"/>
        <v>0</v>
      </c>
      <c r="CE8" s="18">
        <f t="shared" si="11"/>
        <v>0</v>
      </c>
      <c r="CF8" s="18">
        <f t="shared" si="11"/>
        <v>0</v>
      </c>
      <c r="CG8" s="18">
        <f t="shared" si="11"/>
        <v>0</v>
      </c>
      <c r="CH8" s="18">
        <f t="shared" si="11"/>
        <v>0</v>
      </c>
      <c r="CI8" s="18">
        <f t="shared" si="11"/>
        <v>0</v>
      </c>
      <c r="CJ8" s="18">
        <f t="shared" si="11"/>
        <v>0</v>
      </c>
      <c r="CK8" s="18">
        <f t="shared" si="11"/>
        <v>0</v>
      </c>
      <c r="CL8" s="18">
        <f t="shared" si="11"/>
        <v>0</v>
      </c>
      <c r="CM8" s="18">
        <f t="shared" si="11"/>
        <v>0</v>
      </c>
      <c r="CN8" s="18">
        <f t="shared" si="11"/>
        <v>0</v>
      </c>
      <c r="CO8" s="18">
        <f t="shared" si="11"/>
        <v>0</v>
      </c>
      <c r="CP8" s="18">
        <f t="shared" si="11"/>
        <v>0</v>
      </c>
      <c r="CQ8" s="18">
        <f t="shared" si="11"/>
        <v>0</v>
      </c>
      <c r="CR8" s="18">
        <f t="shared" si="11"/>
        <v>0</v>
      </c>
      <c r="CS8" s="18">
        <f t="shared" si="11"/>
        <v>0</v>
      </c>
      <c r="CT8" s="18">
        <f t="shared" si="11"/>
        <v>0</v>
      </c>
      <c r="CU8" s="18">
        <f t="shared" si="11"/>
        <v>0</v>
      </c>
      <c r="CV8" s="18">
        <f t="shared" si="11"/>
        <v>0</v>
      </c>
      <c r="CW8" s="18">
        <f t="shared" si="11"/>
        <v>0</v>
      </c>
      <c r="CX8" s="18"/>
      <c r="CY8" s="18"/>
      <c r="CZ8" s="18"/>
      <c r="DA8" s="18"/>
      <c r="DB8" s="18"/>
      <c r="DD8" s="18">
        <f t="shared" si="16"/>
        <v>0</v>
      </c>
      <c r="DE8" s="18">
        <f t="shared" si="12"/>
        <v>0</v>
      </c>
      <c r="DF8" s="18">
        <f t="shared" si="12"/>
        <v>0</v>
      </c>
      <c r="DG8" s="18">
        <f t="shared" si="12"/>
        <v>0</v>
      </c>
      <c r="DH8" s="18">
        <f t="shared" si="12"/>
        <v>0</v>
      </c>
      <c r="DI8" s="18">
        <f t="shared" si="12"/>
        <v>0</v>
      </c>
      <c r="DJ8" s="18">
        <f t="shared" si="12"/>
        <v>0</v>
      </c>
      <c r="DK8" s="18">
        <f t="shared" si="12"/>
        <v>0</v>
      </c>
      <c r="DL8" s="18">
        <f t="shared" si="12"/>
        <v>0</v>
      </c>
      <c r="DM8" s="18">
        <f t="shared" si="12"/>
        <v>0</v>
      </c>
      <c r="DN8" s="18">
        <f t="shared" si="12"/>
        <v>0</v>
      </c>
      <c r="DO8" s="18">
        <f t="shared" si="12"/>
        <v>0</v>
      </c>
      <c r="DP8" s="18">
        <f t="shared" si="12"/>
        <v>0</v>
      </c>
      <c r="DQ8" s="18">
        <f t="shared" si="12"/>
        <v>0</v>
      </c>
      <c r="DR8" s="18">
        <f t="shared" si="12"/>
        <v>0</v>
      </c>
      <c r="DS8" s="18">
        <f t="shared" si="12"/>
        <v>0</v>
      </c>
      <c r="DT8" s="18">
        <f t="shared" si="12"/>
        <v>0</v>
      </c>
      <c r="DU8" s="18">
        <f t="shared" si="12"/>
        <v>0</v>
      </c>
      <c r="DV8" s="18">
        <f t="shared" si="12"/>
        <v>0</v>
      </c>
      <c r="DW8" s="18">
        <f t="shared" si="12"/>
        <v>0</v>
      </c>
      <c r="DX8" s="18">
        <f t="shared" si="12"/>
        <v>0</v>
      </c>
      <c r="DY8" s="18">
        <f t="shared" si="12"/>
        <v>0</v>
      </c>
      <c r="DZ8" s="18">
        <f t="shared" si="12"/>
        <v>0</v>
      </c>
      <c r="EA8" s="18">
        <f t="shared" si="12"/>
        <v>0</v>
      </c>
      <c r="EB8" s="18">
        <f t="shared" si="12"/>
        <v>0</v>
      </c>
      <c r="EC8" s="18"/>
      <c r="ED8" s="18"/>
      <c r="EE8" s="18"/>
      <c r="EF8" s="18"/>
      <c r="EG8" s="18"/>
      <c r="EH8" s="28"/>
      <c r="EI8" s="18">
        <f t="shared" si="17"/>
        <v>0</v>
      </c>
      <c r="EJ8" s="18">
        <f t="shared" si="18"/>
        <v>0</v>
      </c>
      <c r="EK8" s="18">
        <f t="shared" si="19"/>
        <v>0</v>
      </c>
    </row>
    <row r="9" spans="1:141" ht="15.75" thickBot="1" x14ac:dyDescent="0.3">
      <c r="A9" s="29"/>
      <c r="B9" s="29"/>
      <c r="C9" s="29"/>
      <c r="D9" s="29"/>
      <c r="E9" s="29"/>
      <c r="F9" s="29"/>
      <c r="G9" s="29"/>
      <c r="H9" s="29"/>
      <c r="I9" s="30"/>
      <c r="J9" s="29"/>
      <c r="K9" s="29"/>
      <c r="L9" s="29"/>
      <c r="M9" s="29"/>
      <c r="N9" s="31"/>
      <c r="O9" t="s">
        <v>147</v>
      </c>
      <c r="P9" t="s">
        <v>147</v>
      </c>
      <c r="Q9" t="str">
        <f t="shared" si="2"/>
        <v/>
      </c>
      <c r="T9" s="4" t="s">
        <v>37</v>
      </c>
      <c r="U9" s="16">
        <f>MIN(B100:B107)</f>
        <v>2013</v>
      </c>
      <c r="V9" s="16">
        <f>(MIN(C100:C107))</f>
        <v>2053</v>
      </c>
      <c r="W9" s="16">
        <f>(MIN(D100:D107))</f>
        <v>9999</v>
      </c>
      <c r="X9" s="16">
        <f>(MIN(E100:E107))</f>
        <v>9999</v>
      </c>
      <c r="Y9" s="16">
        <f>(MIN(F100:F107))</f>
        <v>9999</v>
      </c>
      <c r="Z9" s="16">
        <f t="shared" ref="Z9:AB9" si="23">(MIN(G100:G107))</f>
        <v>9999</v>
      </c>
      <c r="AA9" s="16">
        <f t="shared" si="23"/>
        <v>9999</v>
      </c>
      <c r="AB9" s="16">
        <f t="shared" si="23"/>
        <v>9999</v>
      </c>
      <c r="AD9" s="17" t="s">
        <v>38</v>
      </c>
      <c r="AE9" t="str">
        <f t="shared" si="4"/>
        <v>163BMT0585</v>
      </c>
      <c r="AF9" t="str">
        <f t="shared" si="5"/>
        <v>C</v>
      </c>
      <c r="AG9" s="18">
        <f t="shared" si="6"/>
        <v>0</v>
      </c>
      <c r="AH9" s="18">
        <f t="shared" si="7"/>
        <v>1</v>
      </c>
      <c r="AI9" s="18">
        <f t="shared" si="8"/>
        <v>0</v>
      </c>
      <c r="AJ9" s="19">
        <f t="shared" si="1"/>
        <v>2052</v>
      </c>
      <c r="AK9" s="19">
        <f t="shared" si="1"/>
        <v>2063</v>
      </c>
      <c r="AL9" s="19">
        <f t="shared" si="1"/>
        <v>9999</v>
      </c>
      <c r="AM9" s="19">
        <f t="shared" si="1"/>
        <v>9999</v>
      </c>
      <c r="AN9" s="19">
        <f t="shared" si="1"/>
        <v>9999</v>
      </c>
      <c r="AO9" s="19">
        <f t="shared" si="1"/>
        <v>9999</v>
      </c>
      <c r="AP9" s="19">
        <f t="shared" si="1"/>
        <v>9999</v>
      </c>
      <c r="AQ9" s="7"/>
      <c r="AR9" s="27">
        <v>17.900000000000006</v>
      </c>
      <c r="AS9" s="17" t="s">
        <v>39</v>
      </c>
      <c r="AT9" s="18">
        <f t="shared" si="14"/>
        <v>0</v>
      </c>
      <c r="AU9" s="18">
        <f t="shared" si="10"/>
        <v>0</v>
      </c>
      <c r="AV9" s="18">
        <f t="shared" si="10"/>
        <v>0</v>
      </c>
      <c r="AW9" s="18">
        <f t="shared" si="10"/>
        <v>0</v>
      </c>
      <c r="AX9" s="18">
        <f t="shared" si="10"/>
        <v>0</v>
      </c>
      <c r="AY9" s="18">
        <f t="shared" si="10"/>
        <v>0</v>
      </c>
      <c r="AZ9" s="18">
        <f t="shared" si="10"/>
        <v>0</v>
      </c>
      <c r="BA9" s="18">
        <f t="shared" si="10"/>
        <v>0</v>
      </c>
      <c r="BB9" s="18">
        <f t="shared" si="10"/>
        <v>0</v>
      </c>
      <c r="BC9" s="18">
        <f t="shared" si="10"/>
        <v>0</v>
      </c>
      <c r="BD9" s="18">
        <f t="shared" si="10"/>
        <v>0</v>
      </c>
      <c r="BE9" s="18">
        <f t="shared" si="10"/>
        <v>0</v>
      </c>
      <c r="BF9" s="18">
        <f t="shared" si="10"/>
        <v>0</v>
      </c>
      <c r="BG9" s="18">
        <f t="shared" si="10"/>
        <v>0</v>
      </c>
      <c r="BH9" s="18">
        <f t="shared" si="10"/>
        <v>0</v>
      </c>
      <c r="BI9" s="18">
        <f t="shared" si="10"/>
        <v>0</v>
      </c>
      <c r="BJ9" s="18">
        <f t="shared" si="10"/>
        <v>0</v>
      </c>
      <c r="BK9" s="18">
        <f t="shared" si="10"/>
        <v>0</v>
      </c>
      <c r="BL9" s="18">
        <f t="shared" si="10"/>
        <v>0</v>
      </c>
      <c r="BM9" s="18">
        <f t="shared" si="10"/>
        <v>0</v>
      </c>
      <c r="BN9" s="18">
        <f t="shared" si="10"/>
        <v>0</v>
      </c>
      <c r="BO9" s="18">
        <f t="shared" si="10"/>
        <v>0</v>
      </c>
      <c r="BP9" s="18">
        <f t="shared" si="10"/>
        <v>0</v>
      </c>
      <c r="BQ9" s="18">
        <f t="shared" si="10"/>
        <v>0</v>
      </c>
      <c r="BR9" s="18">
        <f t="shared" si="10"/>
        <v>0</v>
      </c>
      <c r="BS9" s="18"/>
      <c r="BT9" s="18"/>
      <c r="BU9" s="18"/>
      <c r="BV9" s="18"/>
      <c r="BW9" s="18"/>
      <c r="BX9" s="28"/>
      <c r="BY9" s="18">
        <f t="shared" si="15"/>
        <v>0</v>
      </c>
      <c r="BZ9" s="18">
        <f t="shared" si="11"/>
        <v>0</v>
      </c>
      <c r="CA9" s="18">
        <f t="shared" si="11"/>
        <v>0</v>
      </c>
      <c r="CB9" s="18">
        <f t="shared" si="11"/>
        <v>0</v>
      </c>
      <c r="CC9" s="18">
        <f t="shared" si="11"/>
        <v>0</v>
      </c>
      <c r="CD9" s="18">
        <f t="shared" si="11"/>
        <v>0</v>
      </c>
      <c r="CE9" s="18">
        <f t="shared" si="11"/>
        <v>0</v>
      </c>
      <c r="CF9" s="18">
        <f t="shared" si="11"/>
        <v>0</v>
      </c>
      <c r="CG9" s="18">
        <f t="shared" si="11"/>
        <v>0</v>
      </c>
      <c r="CH9" s="18">
        <f t="shared" si="11"/>
        <v>0</v>
      </c>
      <c r="CI9" s="18">
        <f t="shared" si="11"/>
        <v>0</v>
      </c>
      <c r="CJ9" s="18">
        <f t="shared" si="11"/>
        <v>0</v>
      </c>
      <c r="CK9" s="18">
        <f t="shared" si="11"/>
        <v>0</v>
      </c>
      <c r="CL9" s="18">
        <f t="shared" si="11"/>
        <v>0</v>
      </c>
      <c r="CM9" s="18">
        <f t="shared" si="11"/>
        <v>0</v>
      </c>
      <c r="CN9" s="18">
        <f t="shared" si="11"/>
        <v>0</v>
      </c>
      <c r="CO9" s="18">
        <f t="shared" si="11"/>
        <v>0</v>
      </c>
      <c r="CP9" s="18">
        <f t="shared" si="11"/>
        <v>0</v>
      </c>
      <c r="CQ9" s="18">
        <f t="shared" si="11"/>
        <v>0</v>
      </c>
      <c r="CR9" s="18">
        <f t="shared" si="11"/>
        <v>0</v>
      </c>
      <c r="CS9" s="18">
        <f t="shared" si="11"/>
        <v>0</v>
      </c>
      <c r="CT9" s="18">
        <f t="shared" si="11"/>
        <v>0</v>
      </c>
      <c r="CU9" s="18">
        <f t="shared" si="11"/>
        <v>0</v>
      </c>
      <c r="CV9" s="18">
        <f t="shared" si="11"/>
        <v>0</v>
      </c>
      <c r="CW9" s="18">
        <f t="shared" si="11"/>
        <v>0</v>
      </c>
      <c r="CX9" s="18"/>
      <c r="CY9" s="18"/>
      <c r="CZ9" s="18"/>
      <c r="DA9" s="18"/>
      <c r="DB9" s="18"/>
      <c r="DD9" s="18">
        <f t="shared" si="16"/>
        <v>0</v>
      </c>
      <c r="DE9" s="18">
        <f t="shared" si="12"/>
        <v>0</v>
      </c>
      <c r="DF9" s="18">
        <f t="shared" si="12"/>
        <v>0</v>
      </c>
      <c r="DG9" s="18">
        <f t="shared" si="12"/>
        <v>0</v>
      </c>
      <c r="DH9" s="18">
        <f t="shared" si="12"/>
        <v>0</v>
      </c>
      <c r="DI9" s="18">
        <f t="shared" si="12"/>
        <v>0</v>
      </c>
      <c r="DJ9" s="18">
        <f t="shared" si="12"/>
        <v>0</v>
      </c>
      <c r="DK9" s="18">
        <f t="shared" si="12"/>
        <v>0</v>
      </c>
      <c r="DL9" s="18">
        <f t="shared" si="12"/>
        <v>0</v>
      </c>
      <c r="DM9" s="18">
        <f t="shared" si="12"/>
        <v>0</v>
      </c>
      <c r="DN9" s="18">
        <f t="shared" si="12"/>
        <v>0</v>
      </c>
      <c r="DO9" s="18">
        <f t="shared" si="12"/>
        <v>0</v>
      </c>
      <c r="DP9" s="18">
        <f t="shared" si="12"/>
        <v>0</v>
      </c>
      <c r="DQ9" s="18">
        <f t="shared" si="12"/>
        <v>0</v>
      </c>
      <c r="DR9" s="18">
        <f t="shared" si="12"/>
        <v>0</v>
      </c>
      <c r="DS9" s="18">
        <f t="shared" si="12"/>
        <v>0</v>
      </c>
      <c r="DT9" s="18">
        <f t="shared" si="12"/>
        <v>0</v>
      </c>
      <c r="DU9" s="18">
        <f t="shared" si="12"/>
        <v>0</v>
      </c>
      <c r="DV9" s="18">
        <f t="shared" si="12"/>
        <v>0</v>
      </c>
      <c r="DW9" s="18">
        <f t="shared" si="12"/>
        <v>0</v>
      </c>
      <c r="DX9" s="18">
        <f t="shared" si="12"/>
        <v>0</v>
      </c>
      <c r="DY9" s="18">
        <f t="shared" si="12"/>
        <v>0</v>
      </c>
      <c r="DZ9" s="18">
        <f t="shared" si="12"/>
        <v>0</v>
      </c>
      <c r="EA9" s="18">
        <f t="shared" si="12"/>
        <v>0</v>
      </c>
      <c r="EB9" s="18">
        <f t="shared" si="12"/>
        <v>0</v>
      </c>
      <c r="EC9" s="18"/>
      <c r="ED9" s="18"/>
      <c r="EE9" s="18"/>
      <c r="EF9" s="18"/>
      <c r="EG9" s="18"/>
      <c r="EH9" s="28"/>
      <c r="EI9" s="18">
        <f t="shared" si="17"/>
        <v>0</v>
      </c>
      <c r="EJ9" s="18">
        <f t="shared" si="18"/>
        <v>0</v>
      </c>
      <c r="EK9" s="18">
        <f t="shared" si="19"/>
        <v>0</v>
      </c>
    </row>
    <row r="10" spans="1:141" x14ac:dyDescent="0.25">
      <c r="A10" s="13" t="s">
        <v>17</v>
      </c>
      <c r="B10" s="13">
        <v>2013</v>
      </c>
      <c r="C10" s="13">
        <v>2052</v>
      </c>
      <c r="D10" s="13">
        <v>2063</v>
      </c>
      <c r="E10" s="13">
        <v>9999</v>
      </c>
      <c r="F10" s="13">
        <v>9999</v>
      </c>
      <c r="G10" s="13">
        <v>9999</v>
      </c>
      <c r="H10" s="13">
        <v>9999</v>
      </c>
      <c r="I10" s="14">
        <v>9999</v>
      </c>
      <c r="J10" s="13"/>
      <c r="K10" s="13"/>
      <c r="L10" s="13">
        <v>594143</v>
      </c>
      <c r="M10" s="13" t="s">
        <v>30</v>
      </c>
      <c r="N10" s="15">
        <v>9.1722745625841196</v>
      </c>
      <c r="O10" t="s">
        <v>146</v>
      </c>
      <c r="P10" t="s">
        <v>24</v>
      </c>
      <c r="Q10" t="str">
        <f t="shared" si="2"/>
        <v>MT</v>
      </c>
      <c r="T10" s="4" t="s">
        <v>40</v>
      </c>
      <c r="U10" s="16">
        <f>MIN(B108:B119)</f>
        <v>2013</v>
      </c>
      <c r="V10" s="16">
        <f>(MIN(C108:C119))</f>
        <v>2039</v>
      </c>
      <c r="W10" s="16">
        <f>(MIN(D108:D119))</f>
        <v>2051</v>
      </c>
      <c r="X10" s="16">
        <f>(MIN(E108:E119))</f>
        <v>9999</v>
      </c>
      <c r="Y10" s="16">
        <f>(MIN(F108:F119))</f>
        <v>9999</v>
      </c>
      <c r="Z10" s="16">
        <f t="shared" ref="Z10:AB10" si="24">(MIN(G108:G119))</f>
        <v>9999</v>
      </c>
      <c r="AA10" s="16">
        <f t="shared" si="24"/>
        <v>9999</v>
      </c>
      <c r="AB10" s="16">
        <f t="shared" si="24"/>
        <v>9999</v>
      </c>
      <c r="AD10" s="17" t="s">
        <v>41</v>
      </c>
      <c r="AE10" t="str">
        <f t="shared" si="4"/>
        <v>163BMT0590</v>
      </c>
      <c r="AF10" t="str">
        <f t="shared" si="5"/>
        <v>C</v>
      </c>
      <c r="AG10" s="18">
        <f t="shared" si="6"/>
        <v>0</v>
      </c>
      <c r="AH10" s="18">
        <f t="shared" si="7"/>
        <v>1</v>
      </c>
      <c r="AI10" s="18">
        <f t="shared" si="8"/>
        <v>0</v>
      </c>
      <c r="AJ10" s="19">
        <f t="shared" si="1"/>
        <v>2052</v>
      </c>
      <c r="AK10" s="19">
        <f t="shared" si="1"/>
        <v>2063</v>
      </c>
      <c r="AL10" s="19">
        <f t="shared" si="1"/>
        <v>9999</v>
      </c>
      <c r="AM10" s="19">
        <f t="shared" si="1"/>
        <v>9999</v>
      </c>
      <c r="AN10" s="19">
        <f t="shared" si="1"/>
        <v>9999</v>
      </c>
      <c r="AO10" s="19">
        <f t="shared" si="1"/>
        <v>9999</v>
      </c>
      <c r="AP10" s="19">
        <f t="shared" si="1"/>
        <v>9999</v>
      </c>
      <c r="AQ10" s="7"/>
      <c r="AR10" s="27">
        <v>2.2999999999999972</v>
      </c>
      <c r="AS10" s="17" t="s">
        <v>42</v>
      </c>
      <c r="AT10" s="18">
        <f t="shared" si="14"/>
        <v>0</v>
      </c>
      <c r="AU10" s="18">
        <f t="shared" si="10"/>
        <v>0</v>
      </c>
      <c r="AV10" s="18">
        <f t="shared" si="10"/>
        <v>0</v>
      </c>
      <c r="AW10" s="18">
        <f t="shared" si="10"/>
        <v>0</v>
      </c>
      <c r="AX10" s="18">
        <f t="shared" si="10"/>
        <v>0</v>
      </c>
      <c r="AY10" s="18">
        <f t="shared" si="10"/>
        <v>0</v>
      </c>
      <c r="AZ10" s="18">
        <f t="shared" si="10"/>
        <v>0</v>
      </c>
      <c r="BA10" s="18">
        <f t="shared" si="10"/>
        <v>0</v>
      </c>
      <c r="BB10" s="18">
        <f t="shared" si="10"/>
        <v>0</v>
      </c>
      <c r="BC10" s="18">
        <f t="shared" si="10"/>
        <v>0</v>
      </c>
      <c r="BD10" s="18">
        <f t="shared" si="10"/>
        <v>0</v>
      </c>
      <c r="BE10" s="18">
        <f t="shared" si="10"/>
        <v>0</v>
      </c>
      <c r="BF10" s="18">
        <f t="shared" si="10"/>
        <v>0</v>
      </c>
      <c r="BG10" s="18">
        <f t="shared" si="10"/>
        <v>0</v>
      </c>
      <c r="BH10" s="18">
        <f t="shared" si="10"/>
        <v>0</v>
      </c>
      <c r="BI10" s="18">
        <f t="shared" si="10"/>
        <v>0</v>
      </c>
      <c r="BJ10" s="18">
        <f t="shared" si="10"/>
        <v>0</v>
      </c>
      <c r="BK10" s="18">
        <f t="shared" si="10"/>
        <v>0</v>
      </c>
      <c r="BL10" s="18">
        <f t="shared" si="10"/>
        <v>0</v>
      </c>
      <c r="BM10" s="18">
        <f t="shared" si="10"/>
        <v>0</v>
      </c>
      <c r="BN10" s="18">
        <f t="shared" si="10"/>
        <v>0</v>
      </c>
      <c r="BO10" s="18">
        <f t="shared" si="10"/>
        <v>0</v>
      </c>
      <c r="BP10" s="18">
        <f t="shared" si="10"/>
        <v>0</v>
      </c>
      <c r="BQ10" s="18">
        <f t="shared" si="10"/>
        <v>0</v>
      </c>
      <c r="BR10" s="18">
        <f t="shared" si="10"/>
        <v>0</v>
      </c>
      <c r="BS10" s="18"/>
      <c r="BT10" s="18"/>
      <c r="BU10" s="18"/>
      <c r="BV10" s="18"/>
      <c r="BW10" s="18"/>
      <c r="BX10" s="28"/>
      <c r="BY10" s="18">
        <f t="shared" si="15"/>
        <v>0</v>
      </c>
      <c r="BZ10" s="18">
        <f t="shared" si="11"/>
        <v>0</v>
      </c>
      <c r="CA10" s="18">
        <f t="shared" si="11"/>
        <v>0</v>
      </c>
      <c r="CB10" s="18">
        <f t="shared" si="11"/>
        <v>0</v>
      </c>
      <c r="CC10" s="18">
        <f t="shared" si="11"/>
        <v>0</v>
      </c>
      <c r="CD10" s="18">
        <f t="shared" si="11"/>
        <v>0</v>
      </c>
      <c r="CE10" s="18">
        <f t="shared" si="11"/>
        <v>0</v>
      </c>
      <c r="CF10" s="18">
        <f t="shared" si="11"/>
        <v>0</v>
      </c>
      <c r="CG10" s="18">
        <f t="shared" si="11"/>
        <v>0</v>
      </c>
      <c r="CH10" s="18">
        <f t="shared" si="11"/>
        <v>0</v>
      </c>
      <c r="CI10" s="18">
        <f t="shared" si="11"/>
        <v>0</v>
      </c>
      <c r="CJ10" s="18">
        <f t="shared" si="11"/>
        <v>0</v>
      </c>
      <c r="CK10" s="18">
        <f t="shared" si="11"/>
        <v>0</v>
      </c>
      <c r="CL10" s="18">
        <f t="shared" si="11"/>
        <v>0</v>
      </c>
      <c r="CM10" s="18">
        <f t="shared" si="11"/>
        <v>0</v>
      </c>
      <c r="CN10" s="18">
        <f t="shared" si="11"/>
        <v>0</v>
      </c>
      <c r="CO10" s="18">
        <f t="shared" si="11"/>
        <v>0</v>
      </c>
      <c r="CP10" s="18">
        <f t="shared" si="11"/>
        <v>0</v>
      </c>
      <c r="CQ10" s="18">
        <f t="shared" si="11"/>
        <v>0</v>
      </c>
      <c r="CR10" s="18">
        <f t="shared" si="11"/>
        <v>0</v>
      </c>
      <c r="CS10" s="18">
        <f t="shared" si="11"/>
        <v>0</v>
      </c>
      <c r="CT10" s="18">
        <f t="shared" si="11"/>
        <v>0</v>
      </c>
      <c r="CU10" s="18">
        <f t="shared" si="11"/>
        <v>0</v>
      </c>
      <c r="CV10" s="18">
        <f t="shared" si="11"/>
        <v>0</v>
      </c>
      <c r="CW10" s="18">
        <f t="shared" si="11"/>
        <v>0</v>
      </c>
      <c r="CX10" s="18"/>
      <c r="CY10" s="18"/>
      <c r="CZ10" s="18"/>
      <c r="DA10" s="18"/>
      <c r="DB10" s="18"/>
      <c r="DD10" s="18">
        <f t="shared" si="16"/>
        <v>0</v>
      </c>
      <c r="DE10" s="18">
        <f t="shared" si="12"/>
        <v>0</v>
      </c>
      <c r="DF10" s="18">
        <f t="shared" si="12"/>
        <v>0</v>
      </c>
      <c r="DG10" s="18">
        <f t="shared" si="12"/>
        <v>0</v>
      </c>
      <c r="DH10" s="18">
        <f t="shared" si="12"/>
        <v>0</v>
      </c>
      <c r="DI10" s="18">
        <f t="shared" si="12"/>
        <v>0</v>
      </c>
      <c r="DJ10" s="18">
        <f t="shared" si="12"/>
        <v>0</v>
      </c>
      <c r="DK10" s="18">
        <f t="shared" si="12"/>
        <v>0</v>
      </c>
      <c r="DL10" s="18">
        <f t="shared" si="12"/>
        <v>0</v>
      </c>
      <c r="DM10" s="18">
        <f t="shared" si="12"/>
        <v>0</v>
      </c>
      <c r="DN10" s="18">
        <f t="shared" si="12"/>
        <v>0</v>
      </c>
      <c r="DO10" s="18">
        <f t="shared" si="12"/>
        <v>0</v>
      </c>
      <c r="DP10" s="18">
        <f t="shared" si="12"/>
        <v>0</v>
      </c>
      <c r="DQ10" s="18">
        <f t="shared" si="12"/>
        <v>0</v>
      </c>
      <c r="DR10" s="18">
        <f t="shared" si="12"/>
        <v>0</v>
      </c>
      <c r="DS10" s="18">
        <f t="shared" si="12"/>
        <v>0</v>
      </c>
      <c r="DT10" s="18">
        <f t="shared" si="12"/>
        <v>0</v>
      </c>
      <c r="DU10" s="18">
        <f t="shared" si="12"/>
        <v>0</v>
      </c>
      <c r="DV10" s="18">
        <f t="shared" si="12"/>
        <v>0</v>
      </c>
      <c r="DW10" s="18">
        <f t="shared" si="12"/>
        <v>0</v>
      </c>
      <c r="DX10" s="18">
        <f t="shared" si="12"/>
        <v>0</v>
      </c>
      <c r="DY10" s="18">
        <f t="shared" si="12"/>
        <v>0</v>
      </c>
      <c r="DZ10" s="18">
        <f t="shared" si="12"/>
        <v>0</v>
      </c>
      <c r="EA10" s="18">
        <f t="shared" si="12"/>
        <v>0</v>
      </c>
      <c r="EB10" s="18">
        <f t="shared" si="12"/>
        <v>0</v>
      </c>
      <c r="EC10" s="18"/>
      <c r="ED10" s="18"/>
      <c r="EE10" s="18"/>
      <c r="EF10" s="18"/>
      <c r="EG10" s="18"/>
      <c r="EH10" s="28"/>
      <c r="EI10" s="18">
        <f t="shared" si="17"/>
        <v>0</v>
      </c>
      <c r="EJ10" s="18">
        <f t="shared" si="18"/>
        <v>0</v>
      </c>
      <c r="EK10" s="18">
        <f t="shared" si="19"/>
        <v>0</v>
      </c>
    </row>
    <row r="11" spans="1:141" x14ac:dyDescent="0.25">
      <c r="A11" s="22"/>
      <c r="B11" s="22"/>
      <c r="C11" s="22"/>
      <c r="D11" s="22"/>
      <c r="E11" s="22"/>
      <c r="F11" s="22"/>
      <c r="G11" s="22"/>
      <c r="H11" s="22"/>
      <c r="I11" s="23"/>
      <c r="J11" s="22"/>
      <c r="K11" s="22"/>
      <c r="L11" s="22"/>
      <c r="M11" s="22"/>
      <c r="N11" s="24"/>
      <c r="O11" t="s">
        <v>147</v>
      </c>
      <c r="P11" t="s">
        <v>147</v>
      </c>
      <c r="Q11" t="str">
        <f t="shared" si="2"/>
        <v/>
      </c>
      <c r="T11" s="4" t="s">
        <v>43</v>
      </c>
      <c r="U11" s="16">
        <f>MIN(B120:B131)</f>
        <v>2013</v>
      </c>
      <c r="V11" s="16">
        <f>(MIN(C120:C131))</f>
        <v>2035</v>
      </c>
      <c r="W11" s="16">
        <f>(MIN(D120:D131))</f>
        <v>2047</v>
      </c>
      <c r="X11" s="16">
        <f>(MIN(E120:E131))</f>
        <v>9999</v>
      </c>
      <c r="Y11" s="16">
        <f>(MIN(F120:F131))</f>
        <v>9999</v>
      </c>
      <c r="Z11" s="16">
        <f t="shared" ref="Z11:AB11" si="25">(MIN(G120:G131))</f>
        <v>9999</v>
      </c>
      <c r="AA11" s="16">
        <f t="shared" si="25"/>
        <v>9999</v>
      </c>
      <c r="AB11" s="16">
        <f t="shared" si="25"/>
        <v>9999</v>
      </c>
      <c r="AD11" s="17" t="s">
        <v>44</v>
      </c>
      <c r="AE11" t="str">
        <f t="shared" si="4"/>
        <v>163BMT0591</v>
      </c>
      <c r="AF11" t="str">
        <f t="shared" si="5"/>
        <v>C</v>
      </c>
      <c r="AG11" s="18">
        <f t="shared" si="6"/>
        <v>0</v>
      </c>
      <c r="AH11" s="18">
        <f t="shared" si="7"/>
        <v>1</v>
      </c>
      <c r="AI11" s="18">
        <f t="shared" si="8"/>
        <v>0</v>
      </c>
      <c r="AJ11" s="19">
        <f t="shared" si="1"/>
        <v>2052</v>
      </c>
      <c r="AK11" s="19">
        <f t="shared" si="1"/>
        <v>2063</v>
      </c>
      <c r="AL11" s="19">
        <f t="shared" si="1"/>
        <v>9999</v>
      </c>
      <c r="AM11" s="19">
        <f t="shared" si="1"/>
        <v>9999</v>
      </c>
      <c r="AN11" s="19">
        <f t="shared" si="1"/>
        <v>9999</v>
      </c>
      <c r="AO11" s="19">
        <f t="shared" si="1"/>
        <v>9999</v>
      </c>
      <c r="AP11" s="19">
        <f t="shared" si="1"/>
        <v>9999</v>
      </c>
      <c r="AQ11" s="7"/>
      <c r="AR11" s="27">
        <v>3</v>
      </c>
      <c r="AS11" s="17" t="s">
        <v>45</v>
      </c>
      <c r="AT11" s="18">
        <f t="shared" si="14"/>
        <v>0</v>
      </c>
      <c r="AU11" s="18">
        <f t="shared" si="10"/>
        <v>0</v>
      </c>
      <c r="AV11" s="18">
        <f t="shared" si="10"/>
        <v>0</v>
      </c>
      <c r="AW11" s="18">
        <f t="shared" si="10"/>
        <v>0</v>
      </c>
      <c r="AX11" s="18">
        <f t="shared" si="10"/>
        <v>0</v>
      </c>
      <c r="AY11" s="18">
        <f t="shared" si="10"/>
        <v>0</v>
      </c>
      <c r="AZ11" s="18">
        <f t="shared" si="10"/>
        <v>0</v>
      </c>
      <c r="BA11" s="18">
        <f t="shared" si="10"/>
        <v>0</v>
      </c>
      <c r="BB11" s="18">
        <f t="shared" si="10"/>
        <v>0</v>
      </c>
      <c r="BC11" s="18">
        <f t="shared" si="10"/>
        <v>0</v>
      </c>
      <c r="BD11" s="18">
        <f t="shared" si="10"/>
        <v>0</v>
      </c>
      <c r="BE11" s="18">
        <f t="shared" si="10"/>
        <v>0</v>
      </c>
      <c r="BF11" s="18">
        <f t="shared" si="10"/>
        <v>0</v>
      </c>
      <c r="BG11" s="18">
        <f t="shared" si="10"/>
        <v>0</v>
      </c>
      <c r="BH11" s="18">
        <f t="shared" si="10"/>
        <v>0</v>
      </c>
      <c r="BI11" s="18">
        <f t="shared" si="10"/>
        <v>0</v>
      </c>
      <c r="BJ11" s="18">
        <f t="shared" si="10"/>
        <v>0</v>
      </c>
      <c r="BK11" s="18">
        <f t="shared" si="10"/>
        <v>0</v>
      </c>
      <c r="BL11" s="18">
        <f t="shared" si="10"/>
        <v>0</v>
      </c>
      <c r="BM11" s="18">
        <f t="shared" si="10"/>
        <v>0</v>
      </c>
      <c r="BN11" s="18">
        <f t="shared" si="10"/>
        <v>0</v>
      </c>
      <c r="BO11" s="18">
        <f t="shared" si="10"/>
        <v>0</v>
      </c>
      <c r="BP11" s="18">
        <f t="shared" si="10"/>
        <v>0</v>
      </c>
      <c r="BQ11" s="18">
        <f t="shared" si="10"/>
        <v>0</v>
      </c>
      <c r="BR11" s="18">
        <f t="shared" si="10"/>
        <v>0</v>
      </c>
      <c r="BS11" s="18"/>
      <c r="BT11" s="18"/>
      <c r="BU11" s="18"/>
      <c r="BV11" s="18"/>
      <c r="BW11" s="18"/>
      <c r="BX11" s="28"/>
      <c r="BY11" s="18">
        <f t="shared" si="15"/>
        <v>0</v>
      </c>
      <c r="BZ11" s="18">
        <f t="shared" si="11"/>
        <v>0</v>
      </c>
      <c r="CA11" s="18">
        <f t="shared" si="11"/>
        <v>0</v>
      </c>
      <c r="CB11" s="18">
        <f t="shared" si="11"/>
        <v>0</v>
      </c>
      <c r="CC11" s="18">
        <f t="shared" si="11"/>
        <v>0</v>
      </c>
      <c r="CD11" s="18">
        <f t="shared" si="11"/>
        <v>0</v>
      </c>
      <c r="CE11" s="18">
        <f t="shared" si="11"/>
        <v>0</v>
      </c>
      <c r="CF11" s="18">
        <f t="shared" si="11"/>
        <v>0</v>
      </c>
      <c r="CG11" s="18">
        <f t="shared" si="11"/>
        <v>0</v>
      </c>
      <c r="CH11" s="18">
        <f t="shared" si="11"/>
        <v>0</v>
      </c>
      <c r="CI11" s="18">
        <f t="shared" si="11"/>
        <v>0</v>
      </c>
      <c r="CJ11" s="18">
        <f t="shared" si="11"/>
        <v>0</v>
      </c>
      <c r="CK11" s="18">
        <f t="shared" si="11"/>
        <v>0</v>
      </c>
      <c r="CL11" s="18">
        <f t="shared" si="11"/>
        <v>0</v>
      </c>
      <c r="CM11" s="18">
        <f t="shared" si="11"/>
        <v>0</v>
      </c>
      <c r="CN11" s="18">
        <f t="shared" si="11"/>
        <v>0</v>
      </c>
      <c r="CO11" s="18">
        <f t="shared" si="11"/>
        <v>0</v>
      </c>
      <c r="CP11" s="18">
        <f t="shared" si="11"/>
        <v>0</v>
      </c>
      <c r="CQ11" s="18">
        <f t="shared" si="11"/>
        <v>0</v>
      </c>
      <c r="CR11" s="18">
        <f t="shared" si="11"/>
        <v>0</v>
      </c>
      <c r="CS11" s="18">
        <f t="shared" si="11"/>
        <v>0</v>
      </c>
      <c r="CT11" s="18">
        <f t="shared" si="11"/>
        <v>0</v>
      </c>
      <c r="CU11" s="18">
        <f t="shared" si="11"/>
        <v>0</v>
      </c>
      <c r="CV11" s="18">
        <f t="shared" si="11"/>
        <v>0</v>
      </c>
      <c r="CW11" s="18">
        <f t="shared" si="11"/>
        <v>0</v>
      </c>
      <c r="CX11" s="18"/>
      <c r="CY11" s="18"/>
      <c r="CZ11" s="18"/>
      <c r="DA11" s="18"/>
      <c r="DB11" s="18"/>
      <c r="DD11" s="18">
        <f t="shared" si="16"/>
        <v>0</v>
      </c>
      <c r="DE11" s="18">
        <f t="shared" si="12"/>
        <v>0</v>
      </c>
      <c r="DF11" s="18">
        <f t="shared" si="12"/>
        <v>0</v>
      </c>
      <c r="DG11" s="18">
        <f t="shared" si="12"/>
        <v>0</v>
      </c>
      <c r="DH11" s="18">
        <f t="shared" si="12"/>
        <v>0</v>
      </c>
      <c r="DI11" s="18">
        <f t="shared" si="12"/>
        <v>0</v>
      </c>
      <c r="DJ11" s="18">
        <f t="shared" si="12"/>
        <v>0</v>
      </c>
      <c r="DK11" s="18">
        <f t="shared" si="12"/>
        <v>0</v>
      </c>
      <c r="DL11" s="18">
        <f t="shared" si="12"/>
        <v>0</v>
      </c>
      <c r="DM11" s="18">
        <f t="shared" si="12"/>
        <v>0</v>
      </c>
      <c r="DN11" s="18">
        <f t="shared" si="12"/>
        <v>0</v>
      </c>
      <c r="DO11" s="18">
        <f t="shared" si="12"/>
        <v>0</v>
      </c>
      <c r="DP11" s="18">
        <f t="shared" si="12"/>
        <v>0</v>
      </c>
      <c r="DQ11" s="18">
        <f t="shared" si="12"/>
        <v>0</v>
      </c>
      <c r="DR11" s="18">
        <f t="shared" si="12"/>
        <v>0</v>
      </c>
      <c r="DS11" s="18">
        <f t="shared" si="12"/>
        <v>0</v>
      </c>
      <c r="DT11" s="18">
        <f t="shared" si="12"/>
        <v>0</v>
      </c>
      <c r="DU11" s="18">
        <f t="shared" si="12"/>
        <v>0</v>
      </c>
      <c r="DV11" s="18">
        <f t="shared" si="12"/>
        <v>0</v>
      </c>
      <c r="DW11" s="18">
        <f t="shared" si="12"/>
        <v>0</v>
      </c>
      <c r="DX11" s="18">
        <f t="shared" si="12"/>
        <v>0</v>
      </c>
      <c r="DY11" s="18">
        <f t="shared" si="12"/>
        <v>0</v>
      </c>
      <c r="DZ11" s="18">
        <f t="shared" si="12"/>
        <v>0</v>
      </c>
      <c r="EA11" s="18">
        <f t="shared" si="12"/>
        <v>0</v>
      </c>
      <c r="EB11" s="18">
        <f t="shared" si="12"/>
        <v>0</v>
      </c>
      <c r="EC11" s="18"/>
      <c r="ED11" s="18"/>
      <c r="EE11" s="18"/>
      <c r="EF11" s="18"/>
      <c r="EG11" s="18"/>
      <c r="EH11" s="28"/>
      <c r="EI11" s="18">
        <f t="shared" si="17"/>
        <v>0</v>
      </c>
      <c r="EJ11" s="18">
        <f t="shared" si="18"/>
        <v>0</v>
      </c>
      <c r="EK11" s="18">
        <f t="shared" si="19"/>
        <v>0</v>
      </c>
    </row>
    <row r="12" spans="1:141" x14ac:dyDescent="0.25">
      <c r="A12" s="22" t="s">
        <v>17</v>
      </c>
      <c r="B12" s="22">
        <v>2013</v>
      </c>
      <c r="C12" s="22">
        <v>2052</v>
      </c>
      <c r="D12" s="22">
        <v>2063</v>
      </c>
      <c r="E12" s="22">
        <v>9999</v>
      </c>
      <c r="F12" s="22">
        <v>9999</v>
      </c>
      <c r="G12" s="22">
        <v>9999</v>
      </c>
      <c r="H12" s="22">
        <v>9999</v>
      </c>
      <c r="I12" s="23">
        <v>9999</v>
      </c>
      <c r="J12" s="22"/>
      <c r="K12" s="22"/>
      <c r="L12" s="22">
        <v>594102</v>
      </c>
      <c r="M12" s="22" t="s">
        <v>30</v>
      </c>
      <c r="N12" s="24">
        <v>19.827725437415882</v>
      </c>
      <c r="O12" t="s">
        <v>146</v>
      </c>
      <c r="P12" t="s">
        <v>24</v>
      </c>
      <c r="Q12" t="str">
        <f t="shared" si="2"/>
        <v>MT</v>
      </c>
      <c r="T12" s="4" t="s">
        <v>46</v>
      </c>
      <c r="U12" s="16">
        <f>MIN(B132:B145)</f>
        <v>2013</v>
      </c>
      <c r="V12" s="16">
        <f>(MIN(C132:C145))</f>
        <v>2044</v>
      </c>
      <c r="W12" s="16">
        <f>(MIN(D132:D145))</f>
        <v>2056</v>
      </c>
      <c r="X12" s="16">
        <f>(MIN(E132:E145))</f>
        <v>9999</v>
      </c>
      <c r="Y12" s="16">
        <f>(MIN(F132:F145))</f>
        <v>9999</v>
      </c>
      <c r="Z12" s="16">
        <f t="shared" ref="Z12:AB12" si="26">(MIN(G132:G145))</f>
        <v>9999</v>
      </c>
      <c r="AA12" s="16">
        <f t="shared" si="26"/>
        <v>9999</v>
      </c>
      <c r="AB12" s="16">
        <f t="shared" si="26"/>
        <v>9999</v>
      </c>
      <c r="AD12" s="17" t="s">
        <v>47</v>
      </c>
      <c r="AE12" t="str">
        <f t="shared" si="4"/>
        <v>163BMT0592</v>
      </c>
      <c r="AF12" t="str">
        <f t="shared" si="5"/>
        <v>D</v>
      </c>
      <c r="AG12" s="18">
        <f t="shared" si="6"/>
        <v>0</v>
      </c>
      <c r="AH12" s="18">
        <f t="shared" si="7"/>
        <v>1</v>
      </c>
      <c r="AI12" s="18">
        <f t="shared" si="8"/>
        <v>0</v>
      </c>
      <c r="AJ12" s="19">
        <f t="shared" si="1"/>
        <v>2033</v>
      </c>
      <c r="AK12" s="19">
        <f t="shared" si="1"/>
        <v>2044</v>
      </c>
      <c r="AL12" s="19">
        <f t="shared" si="1"/>
        <v>9999</v>
      </c>
      <c r="AM12" s="19">
        <f t="shared" si="1"/>
        <v>9999</v>
      </c>
      <c r="AN12" s="19">
        <f t="shared" si="1"/>
        <v>9999</v>
      </c>
      <c r="AO12" s="19">
        <f t="shared" si="1"/>
        <v>9999</v>
      </c>
      <c r="AP12" s="19">
        <f t="shared" si="1"/>
        <v>9999</v>
      </c>
      <c r="AQ12" s="7"/>
      <c r="AR12" s="27">
        <v>3.4999999999999858</v>
      </c>
      <c r="AS12" s="17" t="s">
        <v>48</v>
      </c>
      <c r="AT12" s="18">
        <f t="shared" si="14"/>
        <v>0</v>
      </c>
      <c r="AU12" s="18">
        <f t="shared" si="10"/>
        <v>0</v>
      </c>
      <c r="AV12" s="18">
        <f t="shared" si="10"/>
        <v>0</v>
      </c>
      <c r="AW12" s="18">
        <f t="shared" si="10"/>
        <v>0</v>
      </c>
      <c r="AX12" s="18">
        <f t="shared" si="10"/>
        <v>0</v>
      </c>
      <c r="AY12" s="18">
        <f t="shared" si="10"/>
        <v>0</v>
      </c>
      <c r="AZ12" s="18">
        <f t="shared" si="10"/>
        <v>0</v>
      </c>
      <c r="BA12" s="18">
        <f t="shared" si="10"/>
        <v>0</v>
      </c>
      <c r="BB12" s="18">
        <f t="shared" si="10"/>
        <v>0</v>
      </c>
      <c r="BC12" s="18">
        <f t="shared" si="10"/>
        <v>0</v>
      </c>
      <c r="BD12" s="18">
        <f t="shared" si="10"/>
        <v>0</v>
      </c>
      <c r="BE12" s="18">
        <f t="shared" si="10"/>
        <v>0</v>
      </c>
      <c r="BF12" s="18">
        <f t="shared" si="10"/>
        <v>0</v>
      </c>
      <c r="BG12" s="18">
        <f t="shared" si="10"/>
        <v>0</v>
      </c>
      <c r="BH12" s="18">
        <f t="shared" si="10"/>
        <v>0</v>
      </c>
      <c r="BI12" s="18">
        <f t="shared" si="10"/>
        <v>0</v>
      </c>
      <c r="BJ12" s="18">
        <f t="shared" si="10"/>
        <v>0</v>
      </c>
      <c r="BK12" s="18">
        <f t="shared" si="10"/>
        <v>0</v>
      </c>
      <c r="BL12" s="18">
        <f t="shared" si="10"/>
        <v>0</v>
      </c>
      <c r="BM12" s="18">
        <f t="shared" si="10"/>
        <v>0</v>
      </c>
      <c r="BN12" s="18">
        <f t="shared" si="10"/>
        <v>0</v>
      </c>
      <c r="BO12" s="18">
        <f t="shared" si="10"/>
        <v>0</v>
      </c>
      <c r="BP12" s="18">
        <f t="shared" si="10"/>
        <v>0</v>
      </c>
      <c r="BQ12" s="18">
        <f t="shared" si="10"/>
        <v>0</v>
      </c>
      <c r="BR12" s="18">
        <f t="shared" si="10"/>
        <v>0</v>
      </c>
      <c r="BS12" s="18"/>
      <c r="BT12" s="18"/>
      <c r="BU12" s="18"/>
      <c r="BV12" s="18"/>
      <c r="BW12" s="18"/>
      <c r="BX12" s="28"/>
      <c r="BY12" s="18">
        <f t="shared" si="15"/>
        <v>0</v>
      </c>
      <c r="BZ12" s="18">
        <f t="shared" si="11"/>
        <v>0</v>
      </c>
      <c r="CA12" s="18">
        <f t="shared" si="11"/>
        <v>0</v>
      </c>
      <c r="CB12" s="18">
        <f t="shared" si="11"/>
        <v>0</v>
      </c>
      <c r="CC12" s="18">
        <f t="shared" si="11"/>
        <v>0</v>
      </c>
      <c r="CD12" s="18">
        <f t="shared" si="11"/>
        <v>0</v>
      </c>
      <c r="CE12" s="18">
        <f t="shared" si="11"/>
        <v>0</v>
      </c>
      <c r="CF12" s="18">
        <f t="shared" si="11"/>
        <v>0</v>
      </c>
      <c r="CG12" s="18">
        <f t="shared" si="11"/>
        <v>0</v>
      </c>
      <c r="CH12" s="18">
        <f t="shared" si="11"/>
        <v>0</v>
      </c>
      <c r="CI12" s="18">
        <f t="shared" si="11"/>
        <v>0</v>
      </c>
      <c r="CJ12" s="18">
        <f t="shared" si="11"/>
        <v>0</v>
      </c>
      <c r="CK12" s="18">
        <f t="shared" si="11"/>
        <v>0</v>
      </c>
      <c r="CL12" s="18">
        <f t="shared" si="11"/>
        <v>0</v>
      </c>
      <c r="CM12" s="18">
        <f t="shared" si="11"/>
        <v>0</v>
      </c>
      <c r="CN12" s="18">
        <f t="shared" si="11"/>
        <v>0</v>
      </c>
      <c r="CO12" s="18">
        <f t="shared" si="11"/>
        <v>0</v>
      </c>
      <c r="CP12" s="18">
        <f t="shared" si="11"/>
        <v>0</v>
      </c>
      <c r="CQ12" s="18">
        <f t="shared" si="11"/>
        <v>0</v>
      </c>
      <c r="CR12" s="18">
        <f t="shared" si="11"/>
        <v>0</v>
      </c>
      <c r="CS12" s="18">
        <f t="shared" si="11"/>
        <v>0</v>
      </c>
      <c r="CT12" s="18">
        <f t="shared" si="11"/>
        <v>0</v>
      </c>
      <c r="CU12" s="18">
        <f t="shared" si="11"/>
        <v>0</v>
      </c>
      <c r="CV12" s="18">
        <f t="shared" si="11"/>
        <v>0</v>
      </c>
      <c r="CW12" s="18">
        <f t="shared" si="11"/>
        <v>0</v>
      </c>
      <c r="CX12" s="18"/>
      <c r="CY12" s="18"/>
      <c r="CZ12" s="18"/>
      <c r="DA12" s="18"/>
      <c r="DB12" s="18"/>
      <c r="DD12" s="18">
        <f t="shared" si="16"/>
        <v>0</v>
      </c>
      <c r="DE12" s="18">
        <f t="shared" si="12"/>
        <v>0</v>
      </c>
      <c r="DF12" s="18">
        <f t="shared" si="12"/>
        <v>0</v>
      </c>
      <c r="DG12" s="18">
        <f t="shared" si="12"/>
        <v>0</v>
      </c>
      <c r="DH12" s="18">
        <f t="shared" si="12"/>
        <v>0</v>
      </c>
      <c r="DI12" s="18">
        <f t="shared" si="12"/>
        <v>0</v>
      </c>
      <c r="DJ12" s="18">
        <f t="shared" si="12"/>
        <v>0</v>
      </c>
      <c r="DK12" s="18">
        <f t="shared" si="12"/>
        <v>0</v>
      </c>
      <c r="DL12" s="18">
        <f t="shared" si="12"/>
        <v>0</v>
      </c>
      <c r="DM12" s="18">
        <f t="shared" si="12"/>
        <v>0</v>
      </c>
      <c r="DN12" s="18">
        <f t="shared" si="12"/>
        <v>0</v>
      </c>
      <c r="DO12" s="18">
        <f t="shared" si="12"/>
        <v>0</v>
      </c>
      <c r="DP12" s="18">
        <f t="shared" si="12"/>
        <v>0</v>
      </c>
      <c r="DQ12" s="18">
        <f t="shared" si="12"/>
        <v>0</v>
      </c>
      <c r="DR12" s="18">
        <f t="shared" si="12"/>
        <v>0</v>
      </c>
      <c r="DS12" s="18">
        <f t="shared" si="12"/>
        <v>0</v>
      </c>
      <c r="DT12" s="18">
        <f t="shared" si="12"/>
        <v>0</v>
      </c>
      <c r="DU12" s="18">
        <f t="shared" si="12"/>
        <v>0</v>
      </c>
      <c r="DV12" s="18">
        <f t="shared" si="12"/>
        <v>0</v>
      </c>
      <c r="DW12" s="18">
        <f t="shared" si="12"/>
        <v>0</v>
      </c>
      <c r="DX12" s="18">
        <f t="shared" si="12"/>
        <v>0</v>
      </c>
      <c r="DY12" s="18">
        <f t="shared" si="12"/>
        <v>0</v>
      </c>
      <c r="DZ12" s="18">
        <f t="shared" si="12"/>
        <v>0</v>
      </c>
      <c r="EA12" s="18">
        <f t="shared" si="12"/>
        <v>0</v>
      </c>
      <c r="EB12" s="18">
        <f t="shared" si="12"/>
        <v>0</v>
      </c>
      <c r="EC12" s="18"/>
      <c r="ED12" s="18"/>
      <c r="EE12" s="18"/>
      <c r="EF12" s="18"/>
      <c r="EG12" s="18"/>
      <c r="EH12" s="28"/>
      <c r="EI12" s="18">
        <f t="shared" si="17"/>
        <v>0</v>
      </c>
      <c r="EJ12" s="18">
        <f t="shared" si="18"/>
        <v>0</v>
      </c>
      <c r="EK12" s="18">
        <f t="shared" si="19"/>
        <v>0</v>
      </c>
    </row>
    <row r="13" spans="1:141" x14ac:dyDescent="0.25">
      <c r="A13" s="22"/>
      <c r="B13" s="22"/>
      <c r="C13" s="22"/>
      <c r="D13" s="22"/>
      <c r="E13" s="22"/>
      <c r="F13" s="22"/>
      <c r="G13" s="22"/>
      <c r="H13" s="22"/>
      <c r="I13" s="23"/>
      <c r="J13" s="22"/>
      <c r="K13" s="22"/>
      <c r="L13" s="22"/>
      <c r="M13" s="22"/>
      <c r="N13" s="24"/>
      <c r="O13" t="s">
        <v>147</v>
      </c>
      <c r="P13" t="s">
        <v>147</v>
      </c>
      <c r="Q13" t="str">
        <f t="shared" si="2"/>
        <v/>
      </c>
      <c r="T13" s="4" t="s">
        <v>49</v>
      </c>
      <c r="U13" s="16">
        <f>MIN(B146:B159)</f>
        <v>2013</v>
      </c>
      <c r="V13" s="16">
        <f>(MIN(C146:C159))</f>
        <v>2045</v>
      </c>
      <c r="W13" s="16">
        <f>(MIN(D146:D159))</f>
        <v>2057</v>
      </c>
      <c r="X13" s="16">
        <f>(MIN(E146:E159))</f>
        <v>9999</v>
      </c>
      <c r="Y13" s="16">
        <f>(MIN(F146:F159))</f>
        <v>9999</v>
      </c>
      <c r="Z13" s="16">
        <f t="shared" ref="Z13:AB13" si="27">(MIN(G146:G159))</f>
        <v>9999</v>
      </c>
      <c r="AA13" s="16">
        <f t="shared" si="27"/>
        <v>9999</v>
      </c>
      <c r="AB13" s="16">
        <f t="shared" si="27"/>
        <v>9999</v>
      </c>
      <c r="AD13" s="17" t="s">
        <v>50</v>
      </c>
      <c r="AE13" t="str">
        <f t="shared" si="4"/>
        <v>163BMT0595</v>
      </c>
      <c r="AF13" t="str">
        <f t="shared" si="5"/>
        <v>D</v>
      </c>
      <c r="AG13" s="18">
        <f t="shared" si="6"/>
        <v>0</v>
      </c>
      <c r="AH13" s="18">
        <f t="shared" si="7"/>
        <v>1</v>
      </c>
      <c r="AI13" s="18">
        <f t="shared" si="8"/>
        <v>0</v>
      </c>
      <c r="AJ13" s="19">
        <f t="shared" si="1"/>
        <v>2033</v>
      </c>
      <c r="AK13" s="19">
        <f t="shared" si="1"/>
        <v>2044</v>
      </c>
      <c r="AL13" s="19">
        <f t="shared" si="1"/>
        <v>9999</v>
      </c>
      <c r="AM13" s="19">
        <f t="shared" si="1"/>
        <v>9999</v>
      </c>
      <c r="AN13" s="19">
        <f t="shared" si="1"/>
        <v>9999</v>
      </c>
      <c r="AO13" s="19">
        <f t="shared" si="1"/>
        <v>9999</v>
      </c>
      <c r="AP13" s="19">
        <f t="shared" si="1"/>
        <v>9999</v>
      </c>
      <c r="AQ13" s="7"/>
      <c r="AR13" s="27">
        <v>6.1000000000000227</v>
      </c>
      <c r="AS13" s="17" t="s">
        <v>51</v>
      </c>
      <c r="AT13" s="18">
        <f t="shared" si="14"/>
        <v>0</v>
      </c>
      <c r="AU13" s="18">
        <f t="shared" si="10"/>
        <v>0</v>
      </c>
      <c r="AV13" s="18">
        <f t="shared" si="10"/>
        <v>0</v>
      </c>
      <c r="AW13" s="18">
        <f t="shared" si="10"/>
        <v>0</v>
      </c>
      <c r="AX13" s="18">
        <f t="shared" si="10"/>
        <v>0</v>
      </c>
      <c r="AY13" s="18">
        <f t="shared" si="10"/>
        <v>0</v>
      </c>
      <c r="AZ13" s="18">
        <f t="shared" si="10"/>
        <v>0</v>
      </c>
      <c r="BA13" s="18">
        <f t="shared" si="10"/>
        <v>0</v>
      </c>
      <c r="BB13" s="18">
        <f t="shared" si="10"/>
        <v>0</v>
      </c>
      <c r="BC13" s="18">
        <f t="shared" si="10"/>
        <v>0</v>
      </c>
      <c r="BD13" s="18">
        <f t="shared" si="10"/>
        <v>0</v>
      </c>
      <c r="BE13" s="18">
        <f t="shared" si="10"/>
        <v>0</v>
      </c>
      <c r="BF13" s="18">
        <f t="shared" si="10"/>
        <v>0</v>
      </c>
      <c r="BG13" s="18">
        <f t="shared" si="10"/>
        <v>0</v>
      </c>
      <c r="BH13" s="18">
        <f t="shared" si="10"/>
        <v>0</v>
      </c>
      <c r="BI13" s="18">
        <f t="shared" si="10"/>
        <v>0</v>
      </c>
      <c r="BJ13" s="18">
        <f t="shared" si="10"/>
        <v>0</v>
      </c>
      <c r="BK13" s="18">
        <f t="shared" si="10"/>
        <v>0</v>
      </c>
      <c r="BL13" s="18">
        <f t="shared" si="10"/>
        <v>0</v>
      </c>
      <c r="BM13" s="18">
        <f t="shared" si="10"/>
        <v>0</v>
      </c>
      <c r="BN13" s="18">
        <f t="shared" si="10"/>
        <v>0</v>
      </c>
      <c r="BO13" s="18">
        <f t="shared" si="10"/>
        <v>0</v>
      </c>
      <c r="BP13" s="18">
        <f t="shared" si="10"/>
        <v>0</v>
      </c>
      <c r="BQ13" s="18">
        <f t="shared" si="10"/>
        <v>0</v>
      </c>
      <c r="BR13" s="18">
        <f t="shared" si="10"/>
        <v>0</v>
      </c>
      <c r="BS13" s="18"/>
      <c r="BT13" s="18"/>
      <c r="BU13" s="18"/>
      <c r="BV13" s="18"/>
      <c r="BW13" s="18"/>
      <c r="BX13" s="28"/>
      <c r="BY13" s="18">
        <f t="shared" si="15"/>
        <v>0</v>
      </c>
      <c r="BZ13" s="18">
        <f t="shared" si="11"/>
        <v>0</v>
      </c>
      <c r="CA13" s="18">
        <f t="shared" si="11"/>
        <v>0</v>
      </c>
      <c r="CB13" s="18">
        <f t="shared" si="11"/>
        <v>0</v>
      </c>
      <c r="CC13" s="18">
        <f t="shared" si="11"/>
        <v>0</v>
      </c>
      <c r="CD13" s="18">
        <f t="shared" si="11"/>
        <v>0</v>
      </c>
      <c r="CE13" s="18">
        <f t="shared" si="11"/>
        <v>0</v>
      </c>
      <c r="CF13" s="18">
        <f t="shared" si="11"/>
        <v>0</v>
      </c>
      <c r="CG13" s="18">
        <f t="shared" si="11"/>
        <v>0</v>
      </c>
      <c r="CH13" s="18">
        <f t="shared" si="11"/>
        <v>0</v>
      </c>
      <c r="CI13" s="18">
        <f t="shared" si="11"/>
        <v>0</v>
      </c>
      <c r="CJ13" s="18">
        <f t="shared" si="11"/>
        <v>0</v>
      </c>
      <c r="CK13" s="18">
        <f t="shared" si="11"/>
        <v>0</v>
      </c>
      <c r="CL13" s="18">
        <f t="shared" si="11"/>
        <v>0</v>
      </c>
      <c r="CM13" s="18">
        <f t="shared" si="11"/>
        <v>0</v>
      </c>
      <c r="CN13" s="18">
        <f t="shared" si="11"/>
        <v>0</v>
      </c>
      <c r="CO13" s="18">
        <f t="shared" si="11"/>
        <v>0</v>
      </c>
      <c r="CP13" s="18">
        <f t="shared" si="11"/>
        <v>0</v>
      </c>
      <c r="CQ13" s="18">
        <f t="shared" si="11"/>
        <v>0</v>
      </c>
      <c r="CR13" s="18">
        <f t="shared" si="11"/>
        <v>0</v>
      </c>
      <c r="CS13" s="18">
        <f t="shared" si="11"/>
        <v>0</v>
      </c>
      <c r="CT13" s="18">
        <f t="shared" si="11"/>
        <v>0</v>
      </c>
      <c r="CU13" s="18">
        <f t="shared" si="11"/>
        <v>0</v>
      </c>
      <c r="CV13" s="18">
        <f t="shared" si="11"/>
        <v>0</v>
      </c>
      <c r="CW13" s="18">
        <f t="shared" si="11"/>
        <v>0</v>
      </c>
      <c r="CX13" s="18"/>
      <c r="CY13" s="18"/>
      <c r="CZ13" s="18"/>
      <c r="DA13" s="18"/>
      <c r="DB13" s="18"/>
      <c r="DD13" s="18">
        <f t="shared" si="16"/>
        <v>0</v>
      </c>
      <c r="DE13" s="18">
        <f t="shared" si="12"/>
        <v>0</v>
      </c>
      <c r="DF13" s="18">
        <f t="shared" si="12"/>
        <v>0</v>
      </c>
      <c r="DG13" s="18">
        <f t="shared" si="12"/>
        <v>0</v>
      </c>
      <c r="DH13" s="18">
        <f t="shared" si="12"/>
        <v>0</v>
      </c>
      <c r="DI13" s="18">
        <f t="shared" si="12"/>
        <v>0</v>
      </c>
      <c r="DJ13" s="18">
        <f t="shared" si="12"/>
        <v>0</v>
      </c>
      <c r="DK13" s="18">
        <f t="shared" si="12"/>
        <v>0</v>
      </c>
      <c r="DL13" s="18">
        <f t="shared" si="12"/>
        <v>0</v>
      </c>
      <c r="DM13" s="18">
        <f t="shared" si="12"/>
        <v>0</v>
      </c>
      <c r="DN13" s="18">
        <f t="shared" si="12"/>
        <v>0</v>
      </c>
      <c r="DO13" s="18">
        <f t="shared" si="12"/>
        <v>0</v>
      </c>
      <c r="DP13" s="18">
        <f t="shared" si="12"/>
        <v>0</v>
      </c>
      <c r="DQ13" s="18">
        <f t="shared" si="12"/>
        <v>0</v>
      </c>
      <c r="DR13" s="18">
        <f t="shared" si="12"/>
        <v>0</v>
      </c>
      <c r="DS13" s="18">
        <f t="shared" si="12"/>
        <v>0</v>
      </c>
      <c r="DT13" s="18">
        <f t="shared" si="12"/>
        <v>0</v>
      </c>
      <c r="DU13" s="18">
        <f t="shared" si="12"/>
        <v>0</v>
      </c>
      <c r="DV13" s="18">
        <f t="shared" si="12"/>
        <v>0</v>
      </c>
      <c r="DW13" s="18">
        <f t="shared" si="12"/>
        <v>0</v>
      </c>
      <c r="DX13" s="18">
        <f t="shared" si="12"/>
        <v>0</v>
      </c>
      <c r="DY13" s="18">
        <f t="shared" si="12"/>
        <v>0</v>
      </c>
      <c r="DZ13" s="18">
        <f t="shared" si="12"/>
        <v>0</v>
      </c>
      <c r="EA13" s="18">
        <f t="shared" si="12"/>
        <v>0</v>
      </c>
      <c r="EB13" s="18">
        <f t="shared" si="12"/>
        <v>0</v>
      </c>
      <c r="EC13" s="18"/>
      <c r="ED13" s="18"/>
      <c r="EE13" s="18"/>
      <c r="EF13" s="18"/>
      <c r="EG13" s="18"/>
      <c r="EH13" s="28"/>
      <c r="EI13" s="18">
        <f t="shared" si="17"/>
        <v>0</v>
      </c>
      <c r="EJ13" s="18">
        <f t="shared" si="18"/>
        <v>0</v>
      </c>
      <c r="EK13" s="18">
        <f t="shared" si="19"/>
        <v>0</v>
      </c>
    </row>
    <row r="14" spans="1:141" x14ac:dyDescent="0.25">
      <c r="A14" s="22" t="s">
        <v>17</v>
      </c>
      <c r="B14" s="22">
        <v>2013</v>
      </c>
      <c r="C14" s="22">
        <v>2052</v>
      </c>
      <c r="D14" s="22">
        <v>2063</v>
      </c>
      <c r="E14" s="22">
        <v>9999</v>
      </c>
      <c r="F14" s="22">
        <v>9999</v>
      </c>
      <c r="G14" s="22">
        <v>9999</v>
      </c>
      <c r="H14" s="22">
        <v>9999</v>
      </c>
      <c r="I14" s="23">
        <v>9999</v>
      </c>
      <c r="J14" s="22"/>
      <c r="K14" s="22"/>
      <c r="L14" s="22">
        <v>650380</v>
      </c>
      <c r="M14" s="22" t="s">
        <v>33</v>
      </c>
      <c r="N14" s="24">
        <v>9</v>
      </c>
      <c r="O14" t="s">
        <v>146</v>
      </c>
      <c r="P14" t="s">
        <v>26</v>
      </c>
      <c r="Q14" t="str">
        <f t="shared" si="2"/>
        <v>MT</v>
      </c>
      <c r="T14" s="4" t="s">
        <v>52</v>
      </c>
      <c r="U14" s="16">
        <f>MIN(B160:B167)</f>
        <v>2013</v>
      </c>
      <c r="V14" s="16">
        <f>(MIN(C160:C167))</f>
        <v>2053</v>
      </c>
      <c r="W14" s="16">
        <f>(MIN(D160:D167))</f>
        <v>2064</v>
      </c>
      <c r="X14" s="16">
        <f>(MIN(E160:E167))</f>
        <v>9999</v>
      </c>
      <c r="Y14" s="16">
        <f>(MIN(F160:F167))</f>
        <v>9999</v>
      </c>
      <c r="Z14" s="16">
        <f t="shared" ref="Z14:AB14" si="28">(MIN(G160:G167))</f>
        <v>9999</v>
      </c>
      <c r="AA14" s="16">
        <f t="shared" si="28"/>
        <v>9999</v>
      </c>
      <c r="AB14" s="16">
        <f t="shared" si="28"/>
        <v>9999</v>
      </c>
      <c r="AD14" s="17" t="s">
        <v>53</v>
      </c>
      <c r="AE14" t="str">
        <f t="shared" si="4"/>
        <v>163BMT0600</v>
      </c>
      <c r="AF14" t="str">
        <f t="shared" si="5"/>
        <v>D</v>
      </c>
      <c r="AG14" s="18">
        <f t="shared" si="6"/>
        <v>0</v>
      </c>
      <c r="AH14" s="18">
        <f t="shared" si="7"/>
        <v>1</v>
      </c>
      <c r="AI14" s="18">
        <f t="shared" si="8"/>
        <v>0</v>
      </c>
      <c r="AJ14" s="19">
        <f t="shared" si="1"/>
        <v>2033</v>
      </c>
      <c r="AK14" s="19">
        <f t="shared" si="1"/>
        <v>2044</v>
      </c>
      <c r="AL14" s="19">
        <f t="shared" si="1"/>
        <v>9999</v>
      </c>
      <c r="AM14" s="19">
        <f t="shared" si="1"/>
        <v>9999</v>
      </c>
      <c r="AN14" s="19">
        <f t="shared" si="1"/>
        <v>9999</v>
      </c>
      <c r="AO14" s="19">
        <f t="shared" si="1"/>
        <v>9999</v>
      </c>
      <c r="AP14" s="19">
        <f t="shared" si="1"/>
        <v>9999</v>
      </c>
      <c r="AQ14" s="7"/>
      <c r="AR14" s="27">
        <v>22.799999999999983</v>
      </c>
      <c r="AS14" s="17" t="s">
        <v>54</v>
      </c>
      <c r="AT14" s="18">
        <f t="shared" si="14"/>
        <v>0</v>
      </c>
      <c r="AU14" s="18">
        <f t="shared" si="10"/>
        <v>0</v>
      </c>
      <c r="AV14" s="18">
        <f t="shared" si="10"/>
        <v>0</v>
      </c>
      <c r="AW14" s="18">
        <f t="shared" si="10"/>
        <v>0</v>
      </c>
      <c r="AX14" s="18">
        <f t="shared" si="10"/>
        <v>0</v>
      </c>
      <c r="AY14" s="18">
        <f t="shared" si="10"/>
        <v>0</v>
      </c>
      <c r="AZ14" s="18">
        <f t="shared" si="10"/>
        <v>0</v>
      </c>
      <c r="BA14" s="18">
        <f t="shared" si="10"/>
        <v>0</v>
      </c>
      <c r="BB14" s="18">
        <f t="shared" si="10"/>
        <v>0</v>
      </c>
      <c r="BC14" s="18">
        <f t="shared" si="10"/>
        <v>0</v>
      </c>
      <c r="BD14" s="18">
        <f t="shared" si="10"/>
        <v>0</v>
      </c>
      <c r="BE14" s="18">
        <f t="shared" si="10"/>
        <v>0</v>
      </c>
      <c r="BF14" s="18">
        <f t="shared" si="10"/>
        <v>0</v>
      </c>
      <c r="BG14" s="18">
        <f t="shared" si="10"/>
        <v>0</v>
      </c>
      <c r="BH14" s="18">
        <f t="shared" si="10"/>
        <v>0</v>
      </c>
      <c r="BI14" s="18">
        <f t="shared" si="10"/>
        <v>0</v>
      </c>
      <c r="BJ14" s="18">
        <f t="shared" ref="BJ14:BR61" si="29">SUMIFS($AG:$AG,$AE:$AE,$AS14,$AJ:$AJ,BJ$3)</f>
        <v>0</v>
      </c>
      <c r="BK14" s="18">
        <f t="shared" si="29"/>
        <v>0</v>
      </c>
      <c r="BL14" s="18">
        <f t="shared" si="29"/>
        <v>0</v>
      </c>
      <c r="BM14" s="18">
        <f t="shared" si="29"/>
        <v>0</v>
      </c>
      <c r="BN14" s="18">
        <f t="shared" si="29"/>
        <v>0</v>
      </c>
      <c r="BO14" s="18">
        <f t="shared" si="29"/>
        <v>0</v>
      </c>
      <c r="BP14" s="18">
        <f t="shared" si="29"/>
        <v>0</v>
      </c>
      <c r="BQ14" s="18">
        <f t="shared" si="29"/>
        <v>0</v>
      </c>
      <c r="BR14" s="18">
        <f t="shared" si="29"/>
        <v>0</v>
      </c>
      <c r="BS14" s="18"/>
      <c r="BT14" s="18"/>
      <c r="BU14" s="18"/>
      <c r="BV14" s="18"/>
      <c r="BW14" s="18"/>
      <c r="BX14" s="28"/>
      <c r="BY14" s="18">
        <f t="shared" si="15"/>
        <v>0</v>
      </c>
      <c r="BZ14" s="18">
        <f t="shared" si="11"/>
        <v>0</v>
      </c>
      <c r="CA14" s="18">
        <f t="shared" si="11"/>
        <v>0</v>
      </c>
      <c r="CB14" s="18">
        <f t="shared" si="11"/>
        <v>0</v>
      </c>
      <c r="CC14" s="18">
        <f t="shared" si="11"/>
        <v>0</v>
      </c>
      <c r="CD14" s="18">
        <f t="shared" si="11"/>
        <v>0</v>
      </c>
      <c r="CE14" s="18">
        <f t="shared" si="11"/>
        <v>0</v>
      </c>
      <c r="CF14" s="18">
        <f t="shared" si="11"/>
        <v>0</v>
      </c>
      <c r="CG14" s="18">
        <f t="shared" si="11"/>
        <v>0</v>
      </c>
      <c r="CH14" s="18">
        <f t="shared" si="11"/>
        <v>0</v>
      </c>
      <c r="CI14" s="18">
        <f t="shared" si="11"/>
        <v>0</v>
      </c>
      <c r="CJ14" s="18">
        <f t="shared" si="11"/>
        <v>0</v>
      </c>
      <c r="CK14" s="18">
        <f t="shared" si="11"/>
        <v>0</v>
      </c>
      <c r="CL14" s="18">
        <f t="shared" si="11"/>
        <v>0</v>
      </c>
      <c r="CM14" s="18">
        <f t="shared" si="11"/>
        <v>0</v>
      </c>
      <c r="CN14" s="18">
        <f t="shared" si="11"/>
        <v>0</v>
      </c>
      <c r="CO14" s="18">
        <f t="shared" ref="CO14:CW61" si="30">SUMIFS($AH:$AH,$AE:$AE,$AS14,$AJ:$AJ,CO$3)</f>
        <v>0</v>
      </c>
      <c r="CP14" s="18">
        <f t="shared" si="30"/>
        <v>0</v>
      </c>
      <c r="CQ14" s="18">
        <f t="shared" si="30"/>
        <v>0</v>
      </c>
      <c r="CR14" s="18">
        <f t="shared" si="30"/>
        <v>1</v>
      </c>
      <c r="CS14" s="18">
        <f t="shared" si="30"/>
        <v>0</v>
      </c>
      <c r="CT14" s="18">
        <f t="shared" si="30"/>
        <v>0</v>
      </c>
      <c r="CU14" s="18">
        <f t="shared" si="30"/>
        <v>0</v>
      </c>
      <c r="CV14" s="18">
        <f t="shared" si="30"/>
        <v>0</v>
      </c>
      <c r="CW14" s="18">
        <f t="shared" si="30"/>
        <v>0</v>
      </c>
      <c r="CX14" s="18"/>
      <c r="CY14" s="18"/>
      <c r="CZ14" s="18"/>
      <c r="DA14" s="18"/>
      <c r="DB14" s="18"/>
      <c r="DD14" s="18">
        <f t="shared" si="16"/>
        <v>0</v>
      </c>
      <c r="DE14" s="18">
        <f t="shared" si="12"/>
        <v>0</v>
      </c>
      <c r="DF14" s="18">
        <f t="shared" si="12"/>
        <v>0</v>
      </c>
      <c r="DG14" s="18">
        <f t="shared" si="12"/>
        <v>0</v>
      </c>
      <c r="DH14" s="18">
        <f t="shared" si="12"/>
        <v>0</v>
      </c>
      <c r="DI14" s="18">
        <f t="shared" si="12"/>
        <v>0</v>
      </c>
      <c r="DJ14" s="18">
        <f t="shared" si="12"/>
        <v>0</v>
      </c>
      <c r="DK14" s="18">
        <f t="shared" si="12"/>
        <v>0</v>
      </c>
      <c r="DL14" s="18">
        <f t="shared" si="12"/>
        <v>0</v>
      </c>
      <c r="DM14" s="18">
        <f t="shared" si="12"/>
        <v>0</v>
      </c>
      <c r="DN14" s="18">
        <f t="shared" si="12"/>
        <v>0</v>
      </c>
      <c r="DO14" s="18">
        <f t="shared" si="12"/>
        <v>0</v>
      </c>
      <c r="DP14" s="18">
        <f t="shared" si="12"/>
        <v>0</v>
      </c>
      <c r="DQ14" s="18">
        <f t="shared" si="12"/>
        <v>0</v>
      </c>
      <c r="DR14" s="18">
        <f t="shared" si="12"/>
        <v>0</v>
      </c>
      <c r="DS14" s="18">
        <f t="shared" si="12"/>
        <v>0</v>
      </c>
      <c r="DT14" s="18">
        <f t="shared" ref="DT14:EB61" si="31">SUMIFS($AI:$AI,$AE:$AE,$AS14,$AJ:$AJ,DT$3)</f>
        <v>0</v>
      </c>
      <c r="DU14" s="18">
        <f t="shared" si="31"/>
        <v>0</v>
      </c>
      <c r="DV14" s="18">
        <f t="shared" si="31"/>
        <v>0</v>
      </c>
      <c r="DW14" s="18">
        <f t="shared" si="31"/>
        <v>0</v>
      </c>
      <c r="DX14" s="18">
        <f t="shared" si="31"/>
        <v>0</v>
      </c>
      <c r="DY14" s="18">
        <f t="shared" si="31"/>
        <v>0</v>
      </c>
      <c r="DZ14" s="18">
        <f t="shared" si="31"/>
        <v>0</v>
      </c>
      <c r="EA14" s="18">
        <f t="shared" si="31"/>
        <v>0</v>
      </c>
      <c r="EB14" s="18">
        <f t="shared" si="31"/>
        <v>0</v>
      </c>
      <c r="EC14" s="18"/>
      <c r="ED14" s="18"/>
      <c r="EE14" s="18"/>
      <c r="EF14" s="18"/>
      <c r="EG14" s="18"/>
      <c r="EH14" s="28"/>
      <c r="EI14" s="18">
        <f t="shared" si="17"/>
        <v>0</v>
      </c>
      <c r="EJ14" s="18">
        <f t="shared" si="18"/>
        <v>1</v>
      </c>
      <c r="EK14" s="18">
        <f t="shared" si="19"/>
        <v>0</v>
      </c>
    </row>
    <row r="15" spans="1:141" x14ac:dyDescent="0.25">
      <c r="A15" s="22"/>
      <c r="B15" s="22"/>
      <c r="C15" s="22"/>
      <c r="D15" s="22"/>
      <c r="E15" s="22"/>
      <c r="F15" s="22"/>
      <c r="G15" s="22"/>
      <c r="H15" s="22"/>
      <c r="I15" s="23"/>
      <c r="J15" s="22"/>
      <c r="K15" s="22"/>
      <c r="L15" s="22"/>
      <c r="M15" s="22"/>
      <c r="N15" s="24"/>
      <c r="O15" t="s">
        <v>147</v>
      </c>
      <c r="P15" t="s">
        <v>147</v>
      </c>
      <c r="Q15" t="str">
        <f t="shared" si="2"/>
        <v/>
      </c>
      <c r="T15" s="4" t="s">
        <v>163</v>
      </c>
      <c r="U15" s="16">
        <f>MIN(B168:B172)</f>
        <v>2013</v>
      </c>
      <c r="V15" s="16">
        <f t="shared" ref="V15:AB15" si="32">MIN(C168:C172)</f>
        <v>2053</v>
      </c>
      <c r="W15" s="16">
        <f t="shared" si="32"/>
        <v>2064</v>
      </c>
      <c r="X15" s="16">
        <f t="shared" si="32"/>
        <v>9999</v>
      </c>
      <c r="Y15" s="16">
        <f t="shared" si="32"/>
        <v>9999</v>
      </c>
      <c r="Z15" s="16">
        <f t="shared" si="32"/>
        <v>9999</v>
      </c>
      <c r="AA15" s="16">
        <f t="shared" si="32"/>
        <v>9999</v>
      </c>
      <c r="AB15" s="16">
        <f t="shared" si="32"/>
        <v>9999</v>
      </c>
      <c r="AD15" s="17" t="s">
        <v>55</v>
      </c>
      <c r="AE15" t="str">
        <f t="shared" si="4"/>
        <v>163BMT0605</v>
      </c>
      <c r="AF15" t="str">
        <f t="shared" si="5"/>
        <v>D</v>
      </c>
      <c r="AG15" s="18">
        <f t="shared" si="6"/>
        <v>0</v>
      </c>
      <c r="AH15" s="18">
        <f t="shared" si="7"/>
        <v>1</v>
      </c>
      <c r="AI15" s="18">
        <f t="shared" si="8"/>
        <v>0</v>
      </c>
      <c r="AJ15" s="19">
        <f t="shared" si="1"/>
        <v>2033</v>
      </c>
      <c r="AK15" s="19">
        <f t="shared" si="1"/>
        <v>2044</v>
      </c>
      <c r="AL15" s="19">
        <f t="shared" si="1"/>
        <v>9999</v>
      </c>
      <c r="AM15" s="19">
        <f t="shared" si="1"/>
        <v>9999</v>
      </c>
      <c r="AN15" s="19">
        <f t="shared" si="1"/>
        <v>9999</v>
      </c>
      <c r="AO15" s="19">
        <f t="shared" si="1"/>
        <v>9999</v>
      </c>
      <c r="AP15" s="19">
        <f t="shared" si="1"/>
        <v>9999</v>
      </c>
      <c r="AQ15" s="7"/>
      <c r="AR15" s="27">
        <v>1.9000000000000057</v>
      </c>
      <c r="AS15" s="17" t="s">
        <v>56</v>
      </c>
      <c r="AT15" s="18">
        <f t="shared" si="14"/>
        <v>0</v>
      </c>
      <c r="AU15" s="18">
        <f t="shared" si="14"/>
        <v>0</v>
      </c>
      <c r="AV15" s="18">
        <f t="shared" si="14"/>
        <v>0</v>
      </c>
      <c r="AW15" s="18">
        <f t="shared" si="14"/>
        <v>0</v>
      </c>
      <c r="AX15" s="18">
        <f t="shared" si="14"/>
        <v>0</v>
      </c>
      <c r="AY15" s="18">
        <f t="shared" si="14"/>
        <v>0</v>
      </c>
      <c r="AZ15" s="18">
        <f t="shared" si="14"/>
        <v>0</v>
      </c>
      <c r="BA15" s="18">
        <f t="shared" si="14"/>
        <v>0</v>
      </c>
      <c r="BB15" s="18">
        <f t="shared" si="14"/>
        <v>0</v>
      </c>
      <c r="BC15" s="18">
        <f t="shared" si="14"/>
        <v>0</v>
      </c>
      <c r="BD15" s="18">
        <f t="shared" si="14"/>
        <v>0</v>
      </c>
      <c r="BE15" s="18">
        <f t="shared" si="14"/>
        <v>0</v>
      </c>
      <c r="BF15" s="18">
        <f t="shared" si="14"/>
        <v>0</v>
      </c>
      <c r="BG15" s="18">
        <f t="shared" si="14"/>
        <v>0</v>
      </c>
      <c r="BH15" s="18">
        <f t="shared" si="14"/>
        <v>0</v>
      </c>
      <c r="BI15" s="18">
        <f t="shared" si="14"/>
        <v>0</v>
      </c>
      <c r="BJ15" s="18">
        <f t="shared" si="29"/>
        <v>0</v>
      </c>
      <c r="BK15" s="18">
        <f t="shared" si="29"/>
        <v>0</v>
      </c>
      <c r="BL15" s="18">
        <f t="shared" si="29"/>
        <v>0</v>
      </c>
      <c r="BM15" s="18">
        <f t="shared" si="29"/>
        <v>0</v>
      </c>
      <c r="BN15" s="18">
        <f t="shared" si="29"/>
        <v>0</v>
      </c>
      <c r="BO15" s="18">
        <f t="shared" si="29"/>
        <v>0</v>
      </c>
      <c r="BP15" s="18">
        <f t="shared" si="29"/>
        <v>0</v>
      </c>
      <c r="BQ15" s="18">
        <f t="shared" si="29"/>
        <v>0</v>
      </c>
      <c r="BR15" s="18">
        <f t="shared" si="29"/>
        <v>0</v>
      </c>
      <c r="BS15" s="18"/>
      <c r="BT15" s="18"/>
      <c r="BU15" s="18"/>
      <c r="BV15" s="18"/>
      <c r="BW15" s="18"/>
      <c r="BX15" s="28"/>
      <c r="BY15" s="18">
        <f t="shared" si="15"/>
        <v>0</v>
      </c>
      <c r="BZ15" s="18">
        <f t="shared" si="15"/>
        <v>0</v>
      </c>
      <c r="CA15" s="18">
        <f t="shared" si="15"/>
        <v>0</v>
      </c>
      <c r="CB15" s="18">
        <f t="shared" si="15"/>
        <v>0</v>
      </c>
      <c r="CC15" s="18">
        <f t="shared" si="15"/>
        <v>0</v>
      </c>
      <c r="CD15" s="18">
        <f t="shared" si="15"/>
        <v>0</v>
      </c>
      <c r="CE15" s="18">
        <f t="shared" si="15"/>
        <v>0</v>
      </c>
      <c r="CF15" s="18">
        <f t="shared" si="15"/>
        <v>0</v>
      </c>
      <c r="CG15" s="18">
        <f t="shared" si="15"/>
        <v>0</v>
      </c>
      <c r="CH15" s="18">
        <f t="shared" si="15"/>
        <v>0</v>
      </c>
      <c r="CI15" s="18">
        <f t="shared" si="15"/>
        <v>0</v>
      </c>
      <c r="CJ15" s="18">
        <f t="shared" si="15"/>
        <v>0</v>
      </c>
      <c r="CK15" s="18">
        <f t="shared" si="15"/>
        <v>0</v>
      </c>
      <c r="CL15" s="18">
        <f t="shared" si="15"/>
        <v>0</v>
      </c>
      <c r="CM15" s="18">
        <f t="shared" si="15"/>
        <v>0</v>
      </c>
      <c r="CN15" s="18">
        <f t="shared" si="15"/>
        <v>0</v>
      </c>
      <c r="CO15" s="18">
        <f t="shared" si="30"/>
        <v>0</v>
      </c>
      <c r="CP15" s="18">
        <f t="shared" si="30"/>
        <v>0</v>
      </c>
      <c r="CQ15" s="18">
        <f t="shared" si="30"/>
        <v>0</v>
      </c>
      <c r="CR15" s="18">
        <f t="shared" si="30"/>
        <v>1</v>
      </c>
      <c r="CS15" s="18">
        <f t="shared" si="30"/>
        <v>0</v>
      </c>
      <c r="CT15" s="18">
        <f t="shared" si="30"/>
        <v>0</v>
      </c>
      <c r="CU15" s="18">
        <f t="shared" si="30"/>
        <v>0</v>
      </c>
      <c r="CV15" s="18">
        <f t="shared" si="30"/>
        <v>0</v>
      </c>
      <c r="CW15" s="18">
        <f t="shared" si="30"/>
        <v>0</v>
      </c>
      <c r="CX15" s="18"/>
      <c r="CY15" s="18"/>
      <c r="CZ15" s="18"/>
      <c r="DA15" s="18"/>
      <c r="DB15" s="18"/>
      <c r="DD15" s="18">
        <f t="shared" si="16"/>
        <v>0</v>
      </c>
      <c r="DE15" s="18">
        <f t="shared" si="16"/>
        <v>0</v>
      </c>
      <c r="DF15" s="18">
        <f t="shared" si="16"/>
        <v>0</v>
      </c>
      <c r="DG15" s="18">
        <f t="shared" si="16"/>
        <v>0</v>
      </c>
      <c r="DH15" s="18">
        <f t="shared" si="16"/>
        <v>0</v>
      </c>
      <c r="DI15" s="18">
        <f t="shared" si="16"/>
        <v>0</v>
      </c>
      <c r="DJ15" s="18">
        <f t="shared" si="16"/>
        <v>0</v>
      </c>
      <c r="DK15" s="18">
        <f t="shared" si="16"/>
        <v>0</v>
      </c>
      <c r="DL15" s="18">
        <f t="shared" si="16"/>
        <v>0</v>
      </c>
      <c r="DM15" s="18">
        <f t="shared" si="16"/>
        <v>0</v>
      </c>
      <c r="DN15" s="18">
        <f t="shared" si="16"/>
        <v>0</v>
      </c>
      <c r="DO15" s="18">
        <f t="shared" si="16"/>
        <v>0</v>
      </c>
      <c r="DP15" s="18">
        <f t="shared" si="16"/>
        <v>0</v>
      </c>
      <c r="DQ15" s="18">
        <f t="shared" si="16"/>
        <v>0</v>
      </c>
      <c r="DR15" s="18">
        <f t="shared" si="16"/>
        <v>0</v>
      </c>
      <c r="DS15" s="18">
        <f t="shared" si="16"/>
        <v>0</v>
      </c>
      <c r="DT15" s="18">
        <f t="shared" si="31"/>
        <v>0</v>
      </c>
      <c r="DU15" s="18">
        <f t="shared" si="31"/>
        <v>0</v>
      </c>
      <c r="DV15" s="18">
        <f t="shared" si="31"/>
        <v>0</v>
      </c>
      <c r="DW15" s="18">
        <f t="shared" si="31"/>
        <v>0</v>
      </c>
      <c r="DX15" s="18">
        <f t="shared" si="31"/>
        <v>0</v>
      </c>
      <c r="DY15" s="18">
        <f t="shared" si="31"/>
        <v>0</v>
      </c>
      <c r="DZ15" s="18">
        <f t="shared" si="31"/>
        <v>0</v>
      </c>
      <c r="EA15" s="18">
        <f t="shared" si="31"/>
        <v>0</v>
      </c>
      <c r="EB15" s="18">
        <f t="shared" si="31"/>
        <v>0</v>
      </c>
      <c r="EC15" s="18"/>
      <c r="ED15" s="18"/>
      <c r="EE15" s="18"/>
      <c r="EF15" s="18"/>
      <c r="EG15" s="18"/>
      <c r="EH15" s="28"/>
      <c r="EI15" s="18">
        <f t="shared" si="17"/>
        <v>0</v>
      </c>
      <c r="EJ15" s="18">
        <f t="shared" si="18"/>
        <v>1</v>
      </c>
      <c r="EK15" s="18">
        <f t="shared" si="19"/>
        <v>0</v>
      </c>
    </row>
    <row r="16" spans="1:141" x14ac:dyDescent="0.25">
      <c r="A16" s="22" t="s">
        <v>17</v>
      </c>
      <c r="B16" s="22">
        <v>2013</v>
      </c>
      <c r="C16" s="22">
        <v>2052</v>
      </c>
      <c r="D16" s="22">
        <v>2063</v>
      </c>
      <c r="E16" s="22">
        <v>9999</v>
      </c>
      <c r="F16" s="22">
        <v>9999</v>
      </c>
      <c r="G16" s="22">
        <v>9999</v>
      </c>
      <c r="H16" s="22">
        <v>9999</v>
      </c>
      <c r="I16" s="23">
        <v>9999</v>
      </c>
      <c r="J16" s="22"/>
      <c r="K16" s="22"/>
      <c r="L16" s="22">
        <v>650381</v>
      </c>
      <c r="M16" s="22" t="s">
        <v>36</v>
      </c>
      <c r="N16" s="24">
        <v>16</v>
      </c>
      <c r="O16" t="s">
        <v>146</v>
      </c>
      <c r="P16" t="s">
        <v>29</v>
      </c>
      <c r="Q16" t="str">
        <f t="shared" si="2"/>
        <v>MT</v>
      </c>
      <c r="AD16" s="17" t="s">
        <v>57</v>
      </c>
      <c r="AE16" t="str">
        <f t="shared" si="4"/>
        <v>163BMT0610</v>
      </c>
      <c r="AF16" t="str">
        <f t="shared" si="5"/>
        <v>D</v>
      </c>
      <c r="AG16" s="18">
        <f t="shared" si="6"/>
        <v>0</v>
      </c>
      <c r="AH16" s="18">
        <f t="shared" si="7"/>
        <v>1</v>
      </c>
      <c r="AI16" s="18">
        <f t="shared" si="8"/>
        <v>0</v>
      </c>
      <c r="AJ16" s="19">
        <f t="shared" si="1"/>
        <v>2033</v>
      </c>
      <c r="AK16" s="19">
        <f t="shared" si="1"/>
        <v>2044</v>
      </c>
      <c r="AL16" s="19">
        <f t="shared" si="1"/>
        <v>9999</v>
      </c>
      <c r="AM16" s="19">
        <f t="shared" si="1"/>
        <v>9999</v>
      </c>
      <c r="AN16" s="19">
        <f t="shared" si="1"/>
        <v>9999</v>
      </c>
      <c r="AO16" s="19">
        <f t="shared" si="1"/>
        <v>9999</v>
      </c>
      <c r="AP16" s="19">
        <f t="shared" si="1"/>
        <v>9999</v>
      </c>
      <c r="AQ16" s="7"/>
      <c r="AR16" s="27">
        <v>1.9000000000000057</v>
      </c>
      <c r="AS16" s="17" t="s">
        <v>58</v>
      </c>
      <c r="AT16" s="18">
        <f t="shared" si="14"/>
        <v>0</v>
      </c>
      <c r="AU16" s="18">
        <f t="shared" si="14"/>
        <v>0</v>
      </c>
      <c r="AV16" s="18">
        <f t="shared" si="14"/>
        <v>0</v>
      </c>
      <c r="AW16" s="18">
        <f t="shared" si="14"/>
        <v>0</v>
      </c>
      <c r="AX16" s="18">
        <f t="shared" si="14"/>
        <v>0</v>
      </c>
      <c r="AY16" s="18">
        <f t="shared" si="14"/>
        <v>0</v>
      </c>
      <c r="AZ16" s="18">
        <f t="shared" si="14"/>
        <v>0</v>
      </c>
      <c r="BA16" s="18">
        <f t="shared" si="14"/>
        <v>0</v>
      </c>
      <c r="BB16" s="18">
        <f t="shared" si="14"/>
        <v>0</v>
      </c>
      <c r="BC16" s="18">
        <f t="shared" si="14"/>
        <v>0</v>
      </c>
      <c r="BD16" s="18">
        <f t="shared" si="14"/>
        <v>0</v>
      </c>
      <c r="BE16" s="18">
        <f t="shared" si="14"/>
        <v>0</v>
      </c>
      <c r="BF16" s="18">
        <f t="shared" si="14"/>
        <v>0</v>
      </c>
      <c r="BG16" s="18">
        <f t="shared" si="14"/>
        <v>0</v>
      </c>
      <c r="BH16" s="18">
        <f t="shared" si="14"/>
        <v>0</v>
      </c>
      <c r="BI16" s="18">
        <f t="shared" si="14"/>
        <v>0</v>
      </c>
      <c r="BJ16" s="18">
        <f t="shared" si="29"/>
        <v>0</v>
      </c>
      <c r="BK16" s="18">
        <f t="shared" si="29"/>
        <v>0</v>
      </c>
      <c r="BL16" s="18">
        <f t="shared" si="29"/>
        <v>0</v>
      </c>
      <c r="BM16" s="18">
        <f t="shared" si="29"/>
        <v>0</v>
      </c>
      <c r="BN16" s="18">
        <f t="shared" si="29"/>
        <v>0</v>
      </c>
      <c r="BO16" s="18">
        <f t="shared" si="29"/>
        <v>0</v>
      </c>
      <c r="BP16" s="18">
        <f t="shared" si="29"/>
        <v>0</v>
      </c>
      <c r="BQ16" s="18">
        <f t="shared" si="29"/>
        <v>0</v>
      </c>
      <c r="BR16" s="18">
        <f t="shared" si="29"/>
        <v>0</v>
      </c>
      <c r="BS16" s="18"/>
      <c r="BT16" s="18"/>
      <c r="BU16" s="18"/>
      <c r="BV16" s="18"/>
      <c r="BW16" s="18"/>
      <c r="BX16" s="28"/>
      <c r="BY16" s="18">
        <f t="shared" si="15"/>
        <v>0</v>
      </c>
      <c r="BZ16" s="18">
        <f t="shared" si="15"/>
        <v>0</v>
      </c>
      <c r="CA16" s="18">
        <f t="shared" si="15"/>
        <v>0</v>
      </c>
      <c r="CB16" s="18">
        <f t="shared" si="15"/>
        <v>0</v>
      </c>
      <c r="CC16" s="18">
        <f t="shared" si="15"/>
        <v>0</v>
      </c>
      <c r="CD16" s="18">
        <f t="shared" si="15"/>
        <v>0</v>
      </c>
      <c r="CE16" s="18">
        <f t="shared" si="15"/>
        <v>0</v>
      </c>
      <c r="CF16" s="18">
        <f t="shared" si="15"/>
        <v>0</v>
      </c>
      <c r="CG16" s="18">
        <f t="shared" si="15"/>
        <v>0</v>
      </c>
      <c r="CH16" s="18">
        <f t="shared" si="15"/>
        <v>0</v>
      </c>
      <c r="CI16" s="18">
        <f t="shared" si="15"/>
        <v>0</v>
      </c>
      <c r="CJ16" s="18">
        <f t="shared" si="15"/>
        <v>0</v>
      </c>
      <c r="CK16" s="18">
        <f t="shared" si="15"/>
        <v>0</v>
      </c>
      <c r="CL16" s="18">
        <f t="shared" si="15"/>
        <v>0</v>
      </c>
      <c r="CM16" s="18">
        <f t="shared" si="15"/>
        <v>0</v>
      </c>
      <c r="CN16" s="18">
        <f t="shared" si="15"/>
        <v>0</v>
      </c>
      <c r="CO16" s="18">
        <f t="shared" si="30"/>
        <v>0</v>
      </c>
      <c r="CP16" s="18">
        <f t="shared" si="30"/>
        <v>0</v>
      </c>
      <c r="CQ16" s="18">
        <f t="shared" si="30"/>
        <v>0</v>
      </c>
      <c r="CR16" s="18">
        <f t="shared" si="30"/>
        <v>1</v>
      </c>
      <c r="CS16" s="18">
        <f t="shared" si="30"/>
        <v>0</v>
      </c>
      <c r="CT16" s="18">
        <f t="shared" si="30"/>
        <v>0</v>
      </c>
      <c r="CU16" s="18">
        <f t="shared" si="30"/>
        <v>0</v>
      </c>
      <c r="CV16" s="18">
        <f t="shared" si="30"/>
        <v>0</v>
      </c>
      <c r="CW16" s="18">
        <f t="shared" si="30"/>
        <v>0</v>
      </c>
      <c r="CX16" s="18"/>
      <c r="CY16" s="18"/>
      <c r="CZ16" s="18"/>
      <c r="DA16" s="18"/>
      <c r="DB16" s="18"/>
      <c r="DD16" s="18">
        <f t="shared" si="16"/>
        <v>0</v>
      </c>
      <c r="DE16" s="18">
        <f t="shared" si="16"/>
        <v>0</v>
      </c>
      <c r="DF16" s="18">
        <f t="shared" si="16"/>
        <v>0</v>
      </c>
      <c r="DG16" s="18">
        <f t="shared" si="16"/>
        <v>0</v>
      </c>
      <c r="DH16" s="18">
        <f t="shared" si="16"/>
        <v>0</v>
      </c>
      <c r="DI16" s="18">
        <f t="shared" si="16"/>
        <v>0</v>
      </c>
      <c r="DJ16" s="18">
        <f t="shared" si="16"/>
        <v>0</v>
      </c>
      <c r="DK16" s="18">
        <f t="shared" si="16"/>
        <v>0</v>
      </c>
      <c r="DL16" s="18">
        <f t="shared" si="16"/>
        <v>0</v>
      </c>
      <c r="DM16" s="18">
        <f t="shared" si="16"/>
        <v>0</v>
      </c>
      <c r="DN16" s="18">
        <f t="shared" si="16"/>
        <v>0</v>
      </c>
      <c r="DO16" s="18">
        <f t="shared" si="16"/>
        <v>0</v>
      </c>
      <c r="DP16" s="18">
        <f t="shared" si="16"/>
        <v>0</v>
      </c>
      <c r="DQ16" s="18">
        <f t="shared" si="16"/>
        <v>0</v>
      </c>
      <c r="DR16" s="18">
        <f t="shared" si="16"/>
        <v>0</v>
      </c>
      <c r="DS16" s="18">
        <f t="shared" si="16"/>
        <v>0</v>
      </c>
      <c r="DT16" s="18">
        <f t="shared" si="31"/>
        <v>0</v>
      </c>
      <c r="DU16" s="18">
        <f t="shared" si="31"/>
        <v>0</v>
      </c>
      <c r="DV16" s="18">
        <f t="shared" si="31"/>
        <v>0</v>
      </c>
      <c r="DW16" s="18">
        <f t="shared" si="31"/>
        <v>0</v>
      </c>
      <c r="DX16" s="18">
        <f t="shared" si="31"/>
        <v>0</v>
      </c>
      <c r="DY16" s="18">
        <f t="shared" si="31"/>
        <v>0</v>
      </c>
      <c r="DZ16" s="18">
        <f t="shared" si="31"/>
        <v>0</v>
      </c>
      <c r="EA16" s="18">
        <f t="shared" si="31"/>
        <v>0</v>
      </c>
      <c r="EB16" s="18">
        <f t="shared" si="31"/>
        <v>0</v>
      </c>
      <c r="EC16" s="18"/>
      <c r="ED16" s="18"/>
      <c r="EE16" s="18"/>
      <c r="EF16" s="18"/>
      <c r="EG16" s="18"/>
      <c r="EH16" s="28"/>
      <c r="EI16" s="18">
        <f t="shared" si="17"/>
        <v>0</v>
      </c>
      <c r="EJ16" s="18">
        <f t="shared" si="18"/>
        <v>1</v>
      </c>
      <c r="EK16" s="18">
        <f t="shared" si="19"/>
        <v>0</v>
      </c>
    </row>
    <row r="17" spans="1:141" ht="15.75" thickBot="1" x14ac:dyDescent="0.3">
      <c r="A17" s="29"/>
      <c r="B17" s="29"/>
      <c r="C17" s="29"/>
      <c r="D17" s="29"/>
      <c r="E17" s="29"/>
      <c r="F17" s="29"/>
      <c r="G17" s="29"/>
      <c r="H17" s="29"/>
      <c r="I17" s="30"/>
      <c r="J17" s="29"/>
      <c r="K17" s="29"/>
      <c r="L17" s="29"/>
      <c r="M17" s="29"/>
      <c r="N17" s="31"/>
      <c r="O17" t="s">
        <v>147</v>
      </c>
      <c r="P17" t="s">
        <v>147</v>
      </c>
      <c r="Q17" t="str">
        <f t="shared" si="2"/>
        <v/>
      </c>
      <c r="AD17" s="17" t="s">
        <v>59</v>
      </c>
      <c r="AE17" t="str">
        <f t="shared" si="4"/>
        <v>163BMT0615</v>
      </c>
      <c r="AF17" t="str">
        <f t="shared" si="5"/>
        <v>D</v>
      </c>
      <c r="AG17" s="18">
        <f t="shared" si="6"/>
        <v>0</v>
      </c>
      <c r="AH17" s="18">
        <f t="shared" si="7"/>
        <v>1</v>
      </c>
      <c r="AI17" s="18">
        <f t="shared" si="8"/>
        <v>0</v>
      </c>
      <c r="AJ17" s="19">
        <f t="shared" si="1"/>
        <v>2033</v>
      </c>
      <c r="AK17" s="19">
        <f t="shared" si="1"/>
        <v>2044</v>
      </c>
      <c r="AL17" s="19">
        <f t="shared" si="1"/>
        <v>9999</v>
      </c>
      <c r="AM17" s="19">
        <f t="shared" si="1"/>
        <v>9999</v>
      </c>
      <c r="AN17" s="19">
        <f t="shared" si="1"/>
        <v>9999</v>
      </c>
      <c r="AO17" s="19">
        <f t="shared" si="1"/>
        <v>9999</v>
      </c>
      <c r="AP17" s="19">
        <f t="shared" si="1"/>
        <v>9999</v>
      </c>
      <c r="AQ17" s="7"/>
      <c r="AR17" s="27">
        <v>15.599999999999994</v>
      </c>
      <c r="AS17" s="17" t="s">
        <v>60</v>
      </c>
      <c r="AT17" s="18">
        <f t="shared" si="14"/>
        <v>0</v>
      </c>
      <c r="AU17" s="18">
        <f t="shared" si="14"/>
        <v>0</v>
      </c>
      <c r="AV17" s="18">
        <f t="shared" si="14"/>
        <v>0</v>
      </c>
      <c r="AW17" s="18">
        <f t="shared" si="14"/>
        <v>0</v>
      </c>
      <c r="AX17" s="18">
        <f t="shared" si="14"/>
        <v>0</v>
      </c>
      <c r="AY17" s="18">
        <f t="shared" si="14"/>
        <v>0</v>
      </c>
      <c r="AZ17" s="18">
        <f t="shared" si="14"/>
        <v>0</v>
      </c>
      <c r="BA17" s="18">
        <f t="shared" si="14"/>
        <v>0</v>
      </c>
      <c r="BB17" s="18">
        <f t="shared" si="14"/>
        <v>0</v>
      </c>
      <c r="BC17" s="18">
        <f t="shared" si="14"/>
        <v>0</v>
      </c>
      <c r="BD17" s="18">
        <f t="shared" si="14"/>
        <v>0</v>
      </c>
      <c r="BE17" s="18">
        <f t="shared" si="14"/>
        <v>0</v>
      </c>
      <c r="BF17" s="18">
        <f t="shared" si="14"/>
        <v>0</v>
      </c>
      <c r="BG17" s="18">
        <f t="shared" si="14"/>
        <v>0</v>
      </c>
      <c r="BH17" s="18">
        <f t="shared" si="14"/>
        <v>0</v>
      </c>
      <c r="BI17" s="18">
        <f t="shared" si="14"/>
        <v>0</v>
      </c>
      <c r="BJ17" s="18">
        <f t="shared" si="29"/>
        <v>0</v>
      </c>
      <c r="BK17" s="18">
        <f t="shared" si="29"/>
        <v>0</v>
      </c>
      <c r="BL17" s="18">
        <f t="shared" si="29"/>
        <v>0</v>
      </c>
      <c r="BM17" s="18">
        <f t="shared" si="29"/>
        <v>0</v>
      </c>
      <c r="BN17" s="18">
        <f t="shared" si="29"/>
        <v>0</v>
      </c>
      <c r="BO17" s="18">
        <f t="shared" si="29"/>
        <v>0</v>
      </c>
      <c r="BP17" s="18">
        <f t="shared" si="29"/>
        <v>0</v>
      </c>
      <c r="BQ17" s="18">
        <f t="shared" si="29"/>
        <v>0</v>
      </c>
      <c r="BR17" s="18">
        <f t="shared" si="29"/>
        <v>0</v>
      </c>
      <c r="BS17" s="18"/>
      <c r="BT17" s="18"/>
      <c r="BU17" s="18"/>
      <c r="BV17" s="18"/>
      <c r="BW17" s="18"/>
      <c r="BX17" s="28"/>
      <c r="BY17" s="18">
        <f t="shared" si="15"/>
        <v>0</v>
      </c>
      <c r="BZ17" s="18">
        <f t="shared" si="15"/>
        <v>0</v>
      </c>
      <c r="CA17" s="18">
        <f t="shared" si="15"/>
        <v>0</v>
      </c>
      <c r="CB17" s="18">
        <f t="shared" si="15"/>
        <v>0</v>
      </c>
      <c r="CC17" s="18">
        <f t="shared" si="15"/>
        <v>0</v>
      </c>
      <c r="CD17" s="18">
        <f t="shared" si="15"/>
        <v>0</v>
      </c>
      <c r="CE17" s="18">
        <f t="shared" si="15"/>
        <v>0</v>
      </c>
      <c r="CF17" s="18">
        <f t="shared" si="15"/>
        <v>0</v>
      </c>
      <c r="CG17" s="18">
        <f t="shared" si="15"/>
        <v>0</v>
      </c>
      <c r="CH17" s="18">
        <f t="shared" si="15"/>
        <v>0</v>
      </c>
      <c r="CI17" s="18">
        <f t="shared" si="15"/>
        <v>0</v>
      </c>
      <c r="CJ17" s="18">
        <f t="shared" si="15"/>
        <v>0</v>
      </c>
      <c r="CK17" s="18">
        <f t="shared" si="15"/>
        <v>0</v>
      </c>
      <c r="CL17" s="18">
        <f t="shared" si="15"/>
        <v>0</v>
      </c>
      <c r="CM17" s="18">
        <f t="shared" si="15"/>
        <v>0</v>
      </c>
      <c r="CN17" s="18">
        <f t="shared" si="15"/>
        <v>0</v>
      </c>
      <c r="CO17" s="18">
        <f t="shared" si="30"/>
        <v>0</v>
      </c>
      <c r="CP17" s="18">
        <f t="shared" si="30"/>
        <v>0</v>
      </c>
      <c r="CQ17" s="18">
        <f t="shared" si="30"/>
        <v>0</v>
      </c>
      <c r="CR17" s="18">
        <f t="shared" si="30"/>
        <v>1</v>
      </c>
      <c r="CS17" s="18">
        <f t="shared" si="30"/>
        <v>0</v>
      </c>
      <c r="CT17" s="18">
        <f t="shared" si="30"/>
        <v>0</v>
      </c>
      <c r="CU17" s="18">
        <f t="shared" si="30"/>
        <v>0</v>
      </c>
      <c r="CV17" s="18">
        <f t="shared" si="30"/>
        <v>0</v>
      </c>
      <c r="CW17" s="18">
        <f t="shared" si="30"/>
        <v>0</v>
      </c>
      <c r="CX17" s="18"/>
      <c r="CY17" s="18"/>
      <c r="CZ17" s="18"/>
      <c r="DA17" s="18"/>
      <c r="DB17" s="18"/>
      <c r="DD17" s="18">
        <f t="shared" si="16"/>
        <v>0</v>
      </c>
      <c r="DE17" s="18">
        <f t="shared" si="16"/>
        <v>0</v>
      </c>
      <c r="DF17" s="18">
        <f t="shared" si="16"/>
        <v>0</v>
      </c>
      <c r="DG17" s="18">
        <f t="shared" si="16"/>
        <v>0</v>
      </c>
      <c r="DH17" s="18">
        <f t="shared" si="16"/>
        <v>0</v>
      </c>
      <c r="DI17" s="18">
        <f t="shared" si="16"/>
        <v>0</v>
      </c>
      <c r="DJ17" s="18">
        <f t="shared" si="16"/>
        <v>0</v>
      </c>
      <c r="DK17" s="18">
        <f t="shared" si="16"/>
        <v>0</v>
      </c>
      <c r="DL17" s="18">
        <f t="shared" si="16"/>
        <v>0</v>
      </c>
      <c r="DM17" s="18">
        <f t="shared" si="16"/>
        <v>0</v>
      </c>
      <c r="DN17" s="18">
        <f t="shared" si="16"/>
        <v>0</v>
      </c>
      <c r="DO17" s="18">
        <f t="shared" si="16"/>
        <v>0</v>
      </c>
      <c r="DP17" s="18">
        <f t="shared" si="16"/>
        <v>0</v>
      </c>
      <c r="DQ17" s="18">
        <f t="shared" si="16"/>
        <v>0</v>
      </c>
      <c r="DR17" s="18">
        <f t="shared" si="16"/>
        <v>0</v>
      </c>
      <c r="DS17" s="18">
        <f t="shared" si="16"/>
        <v>0</v>
      </c>
      <c r="DT17" s="18">
        <f t="shared" si="31"/>
        <v>0</v>
      </c>
      <c r="DU17" s="18">
        <f t="shared" si="31"/>
        <v>0</v>
      </c>
      <c r="DV17" s="18">
        <f t="shared" si="31"/>
        <v>0</v>
      </c>
      <c r="DW17" s="18">
        <f t="shared" si="31"/>
        <v>0</v>
      </c>
      <c r="DX17" s="18">
        <f t="shared" si="31"/>
        <v>0</v>
      </c>
      <c r="DY17" s="18">
        <f t="shared" si="31"/>
        <v>0</v>
      </c>
      <c r="DZ17" s="18">
        <f t="shared" si="31"/>
        <v>0</v>
      </c>
      <c r="EA17" s="18">
        <f t="shared" si="31"/>
        <v>0</v>
      </c>
      <c r="EB17" s="18">
        <f t="shared" si="31"/>
        <v>0</v>
      </c>
      <c r="EC17" s="18"/>
      <c r="ED17" s="18"/>
      <c r="EE17" s="18"/>
      <c r="EF17" s="18"/>
      <c r="EG17" s="18"/>
      <c r="EH17" s="28"/>
      <c r="EI17" s="18">
        <f t="shared" si="17"/>
        <v>0</v>
      </c>
      <c r="EJ17" s="18">
        <f t="shared" si="18"/>
        <v>1</v>
      </c>
      <c r="EK17" s="18">
        <f t="shared" si="19"/>
        <v>0</v>
      </c>
    </row>
    <row r="18" spans="1:141" x14ac:dyDescent="0.25">
      <c r="A18" s="13" t="s">
        <v>23</v>
      </c>
      <c r="B18" s="13">
        <v>2013</v>
      </c>
      <c r="C18" s="47">
        <v>2052</v>
      </c>
      <c r="D18" s="47">
        <v>2063</v>
      </c>
      <c r="E18" s="47">
        <v>9999</v>
      </c>
      <c r="F18" s="47">
        <v>9999</v>
      </c>
      <c r="G18" s="47">
        <v>9999</v>
      </c>
      <c r="H18" s="47">
        <v>9999</v>
      </c>
      <c r="I18" s="48">
        <v>9999</v>
      </c>
      <c r="J18" s="13"/>
      <c r="K18" s="13"/>
      <c r="L18" s="13">
        <v>600296</v>
      </c>
      <c r="M18" s="13" t="s">
        <v>39</v>
      </c>
      <c r="N18" s="15">
        <v>17.900000000000006</v>
      </c>
      <c r="O18" t="s">
        <v>146</v>
      </c>
      <c r="P18" t="s">
        <v>32</v>
      </c>
      <c r="Q18" t="str">
        <f t="shared" si="2"/>
        <v>MT</v>
      </c>
      <c r="AD18" s="17" t="s">
        <v>61</v>
      </c>
      <c r="AE18" t="str">
        <f t="shared" si="4"/>
        <v>163BMT0620</v>
      </c>
      <c r="AF18" t="str">
        <f t="shared" si="5"/>
        <v>D</v>
      </c>
      <c r="AG18" s="18">
        <f t="shared" si="6"/>
        <v>0</v>
      </c>
      <c r="AH18" s="18">
        <f t="shared" si="7"/>
        <v>1</v>
      </c>
      <c r="AI18" s="18">
        <f t="shared" si="8"/>
        <v>0</v>
      </c>
      <c r="AJ18" s="19">
        <f t="shared" ref="AJ18:AP33" si="33">INDEX(V:V,MATCH($AF18,$T:$T,0))</f>
        <v>2033</v>
      </c>
      <c r="AK18" s="19">
        <f t="shared" si="33"/>
        <v>2044</v>
      </c>
      <c r="AL18" s="19">
        <f t="shared" si="33"/>
        <v>9999</v>
      </c>
      <c r="AM18" s="19">
        <f t="shared" si="33"/>
        <v>9999</v>
      </c>
      <c r="AN18" s="19">
        <f t="shared" si="33"/>
        <v>9999</v>
      </c>
      <c r="AO18" s="19">
        <f t="shared" si="33"/>
        <v>9999</v>
      </c>
      <c r="AP18" s="19">
        <f t="shared" si="33"/>
        <v>9999</v>
      </c>
      <c r="AQ18" s="7"/>
      <c r="AR18" s="27">
        <v>2.1999999999999886</v>
      </c>
      <c r="AS18" s="17" t="s">
        <v>62</v>
      </c>
      <c r="AT18" s="18">
        <f t="shared" si="14"/>
        <v>0</v>
      </c>
      <c r="AU18" s="18">
        <f t="shared" si="14"/>
        <v>0</v>
      </c>
      <c r="AV18" s="18">
        <f t="shared" si="14"/>
        <v>0</v>
      </c>
      <c r="AW18" s="18">
        <f t="shared" si="14"/>
        <v>0</v>
      </c>
      <c r="AX18" s="18">
        <f t="shared" si="14"/>
        <v>0</v>
      </c>
      <c r="AY18" s="18">
        <f t="shared" si="14"/>
        <v>0</v>
      </c>
      <c r="AZ18" s="18">
        <f t="shared" si="14"/>
        <v>0</v>
      </c>
      <c r="BA18" s="18">
        <f t="shared" si="14"/>
        <v>0</v>
      </c>
      <c r="BB18" s="18">
        <f t="shared" si="14"/>
        <v>0</v>
      </c>
      <c r="BC18" s="18">
        <f t="shared" si="14"/>
        <v>0</v>
      </c>
      <c r="BD18" s="18">
        <f t="shared" si="14"/>
        <v>0</v>
      </c>
      <c r="BE18" s="18">
        <f t="shared" si="14"/>
        <v>0</v>
      </c>
      <c r="BF18" s="18">
        <f t="shared" si="14"/>
        <v>0</v>
      </c>
      <c r="BG18" s="18">
        <f t="shared" si="14"/>
        <v>0</v>
      </c>
      <c r="BH18" s="18">
        <f t="shared" si="14"/>
        <v>0</v>
      </c>
      <c r="BI18" s="18">
        <f t="shared" si="14"/>
        <v>0</v>
      </c>
      <c r="BJ18" s="18">
        <f t="shared" si="29"/>
        <v>0</v>
      </c>
      <c r="BK18" s="18">
        <f t="shared" si="29"/>
        <v>0</v>
      </c>
      <c r="BL18" s="18">
        <f t="shared" si="29"/>
        <v>0</v>
      </c>
      <c r="BM18" s="18">
        <f t="shared" si="29"/>
        <v>0</v>
      </c>
      <c r="BN18" s="18">
        <f t="shared" si="29"/>
        <v>0</v>
      </c>
      <c r="BO18" s="18">
        <f t="shared" si="29"/>
        <v>0</v>
      </c>
      <c r="BP18" s="18">
        <f t="shared" si="29"/>
        <v>0</v>
      </c>
      <c r="BQ18" s="18">
        <f t="shared" si="29"/>
        <v>0</v>
      </c>
      <c r="BR18" s="18">
        <f t="shared" si="29"/>
        <v>0</v>
      </c>
      <c r="BS18" s="18"/>
      <c r="BT18" s="18"/>
      <c r="BU18" s="18"/>
      <c r="BV18" s="18"/>
      <c r="BW18" s="18"/>
      <c r="BX18" s="28"/>
      <c r="BY18" s="18">
        <f t="shared" si="15"/>
        <v>0</v>
      </c>
      <c r="BZ18" s="18">
        <f t="shared" si="15"/>
        <v>0</v>
      </c>
      <c r="CA18" s="18">
        <f t="shared" si="15"/>
        <v>0</v>
      </c>
      <c r="CB18" s="18">
        <f t="shared" si="15"/>
        <v>0</v>
      </c>
      <c r="CC18" s="18">
        <f t="shared" si="15"/>
        <v>0</v>
      </c>
      <c r="CD18" s="18">
        <f t="shared" si="15"/>
        <v>0</v>
      </c>
      <c r="CE18" s="18">
        <f t="shared" si="15"/>
        <v>0</v>
      </c>
      <c r="CF18" s="18">
        <f t="shared" si="15"/>
        <v>0</v>
      </c>
      <c r="CG18" s="18">
        <f t="shared" si="15"/>
        <v>0</v>
      </c>
      <c r="CH18" s="18">
        <f t="shared" si="15"/>
        <v>0</v>
      </c>
      <c r="CI18" s="18">
        <f t="shared" si="15"/>
        <v>0</v>
      </c>
      <c r="CJ18" s="18">
        <f t="shared" si="15"/>
        <v>0</v>
      </c>
      <c r="CK18" s="18">
        <f t="shared" si="15"/>
        <v>0</v>
      </c>
      <c r="CL18" s="18">
        <f t="shared" si="15"/>
        <v>0</v>
      </c>
      <c r="CM18" s="18">
        <f t="shared" si="15"/>
        <v>0</v>
      </c>
      <c r="CN18" s="18">
        <f t="shared" si="15"/>
        <v>0</v>
      </c>
      <c r="CO18" s="18">
        <f t="shared" si="30"/>
        <v>0</v>
      </c>
      <c r="CP18" s="18">
        <f t="shared" si="30"/>
        <v>0</v>
      </c>
      <c r="CQ18" s="18">
        <f t="shared" si="30"/>
        <v>0</v>
      </c>
      <c r="CR18" s="18">
        <f t="shared" si="30"/>
        <v>1</v>
      </c>
      <c r="CS18" s="18">
        <f t="shared" si="30"/>
        <v>0</v>
      </c>
      <c r="CT18" s="18">
        <f t="shared" si="30"/>
        <v>0</v>
      </c>
      <c r="CU18" s="18">
        <f t="shared" si="30"/>
        <v>0</v>
      </c>
      <c r="CV18" s="18">
        <f t="shared" si="30"/>
        <v>0</v>
      </c>
      <c r="CW18" s="18">
        <f t="shared" si="30"/>
        <v>0</v>
      </c>
      <c r="CX18" s="18"/>
      <c r="CY18" s="18"/>
      <c r="CZ18" s="18"/>
      <c r="DA18" s="18"/>
      <c r="DB18" s="18"/>
      <c r="DD18" s="18">
        <f t="shared" si="16"/>
        <v>0</v>
      </c>
      <c r="DE18" s="18">
        <f t="shared" si="16"/>
        <v>0</v>
      </c>
      <c r="DF18" s="18">
        <f t="shared" si="16"/>
        <v>0</v>
      </c>
      <c r="DG18" s="18">
        <f t="shared" si="16"/>
        <v>0</v>
      </c>
      <c r="DH18" s="18">
        <f t="shared" si="16"/>
        <v>0</v>
      </c>
      <c r="DI18" s="18">
        <f t="shared" si="16"/>
        <v>0</v>
      </c>
      <c r="DJ18" s="18">
        <f t="shared" si="16"/>
        <v>0</v>
      </c>
      <c r="DK18" s="18">
        <f t="shared" si="16"/>
        <v>0</v>
      </c>
      <c r="DL18" s="18">
        <f t="shared" si="16"/>
        <v>0</v>
      </c>
      <c r="DM18" s="18">
        <f t="shared" si="16"/>
        <v>0</v>
      </c>
      <c r="DN18" s="18">
        <f t="shared" si="16"/>
        <v>0</v>
      </c>
      <c r="DO18" s="18">
        <f t="shared" si="16"/>
        <v>0</v>
      </c>
      <c r="DP18" s="18">
        <f t="shared" si="16"/>
        <v>0</v>
      </c>
      <c r="DQ18" s="18">
        <f t="shared" si="16"/>
        <v>0</v>
      </c>
      <c r="DR18" s="18">
        <f t="shared" si="16"/>
        <v>0</v>
      </c>
      <c r="DS18" s="18">
        <f t="shared" si="16"/>
        <v>0</v>
      </c>
      <c r="DT18" s="18">
        <f t="shared" si="31"/>
        <v>0</v>
      </c>
      <c r="DU18" s="18">
        <f t="shared" si="31"/>
        <v>0</v>
      </c>
      <c r="DV18" s="18">
        <f t="shared" si="31"/>
        <v>0</v>
      </c>
      <c r="DW18" s="18">
        <f t="shared" si="31"/>
        <v>0</v>
      </c>
      <c r="DX18" s="18">
        <f t="shared" si="31"/>
        <v>0</v>
      </c>
      <c r="DY18" s="18">
        <f t="shared" si="31"/>
        <v>0</v>
      </c>
      <c r="DZ18" s="18">
        <f t="shared" si="31"/>
        <v>0</v>
      </c>
      <c r="EA18" s="18">
        <f t="shared" si="31"/>
        <v>0</v>
      </c>
      <c r="EB18" s="18">
        <f t="shared" si="31"/>
        <v>0</v>
      </c>
      <c r="EC18" s="18"/>
      <c r="ED18" s="18"/>
      <c r="EE18" s="18"/>
      <c r="EF18" s="18"/>
      <c r="EG18" s="18"/>
      <c r="EH18" s="28"/>
      <c r="EI18" s="18">
        <f t="shared" si="17"/>
        <v>0</v>
      </c>
      <c r="EJ18" s="18">
        <f t="shared" si="18"/>
        <v>1</v>
      </c>
      <c r="EK18" s="18">
        <f t="shared" si="19"/>
        <v>0</v>
      </c>
    </row>
    <row r="19" spans="1:141" x14ac:dyDescent="0.25">
      <c r="A19" s="22"/>
      <c r="B19" s="22"/>
      <c r="C19" s="49"/>
      <c r="D19" s="49"/>
      <c r="E19" s="49"/>
      <c r="F19" s="49"/>
      <c r="G19" s="49"/>
      <c r="H19" s="49"/>
      <c r="I19" s="48"/>
      <c r="J19" s="22"/>
      <c r="K19" s="22"/>
      <c r="L19" s="22"/>
      <c r="M19" s="22"/>
      <c r="N19" s="24"/>
      <c r="O19" t="s">
        <v>147</v>
      </c>
      <c r="P19" t="s">
        <v>147</v>
      </c>
      <c r="Q19" t="str">
        <f t="shared" si="2"/>
        <v/>
      </c>
      <c r="AD19" s="17" t="s">
        <v>63</v>
      </c>
      <c r="AE19" t="str">
        <f t="shared" si="4"/>
        <v>163BMT0625</v>
      </c>
      <c r="AF19" t="str">
        <f t="shared" si="5"/>
        <v>E</v>
      </c>
      <c r="AG19" s="18">
        <f t="shared" si="6"/>
        <v>0</v>
      </c>
      <c r="AH19" s="18">
        <f t="shared" si="7"/>
        <v>1</v>
      </c>
      <c r="AI19" s="18">
        <f t="shared" si="8"/>
        <v>0</v>
      </c>
      <c r="AJ19" s="19">
        <f t="shared" si="33"/>
        <v>2037</v>
      </c>
      <c r="AK19" s="19">
        <f t="shared" si="33"/>
        <v>2049</v>
      </c>
      <c r="AL19" s="19">
        <f t="shared" si="33"/>
        <v>9999</v>
      </c>
      <c r="AM19" s="19">
        <f t="shared" si="33"/>
        <v>9999</v>
      </c>
      <c r="AN19" s="19">
        <f t="shared" si="33"/>
        <v>9999</v>
      </c>
      <c r="AO19" s="19">
        <f t="shared" si="33"/>
        <v>9999</v>
      </c>
      <c r="AP19" s="19">
        <f t="shared" si="33"/>
        <v>9999</v>
      </c>
      <c r="AQ19" s="7"/>
      <c r="AR19" s="27">
        <v>2.6000000000000227</v>
      </c>
      <c r="AS19" s="17" t="s">
        <v>64</v>
      </c>
      <c r="AT19" s="18">
        <f t="shared" si="14"/>
        <v>0</v>
      </c>
      <c r="AU19" s="18">
        <f t="shared" si="14"/>
        <v>0</v>
      </c>
      <c r="AV19" s="18">
        <f t="shared" si="14"/>
        <v>0</v>
      </c>
      <c r="AW19" s="18">
        <f t="shared" si="14"/>
        <v>0</v>
      </c>
      <c r="AX19" s="18">
        <f t="shared" si="14"/>
        <v>0</v>
      </c>
      <c r="AY19" s="18">
        <f t="shared" si="14"/>
        <v>0</v>
      </c>
      <c r="AZ19" s="18">
        <f t="shared" si="14"/>
        <v>0</v>
      </c>
      <c r="BA19" s="18">
        <f t="shared" si="14"/>
        <v>0</v>
      </c>
      <c r="BB19" s="18">
        <f t="shared" si="14"/>
        <v>0</v>
      </c>
      <c r="BC19" s="18">
        <f t="shared" si="14"/>
        <v>0</v>
      </c>
      <c r="BD19" s="18">
        <f t="shared" si="14"/>
        <v>0</v>
      </c>
      <c r="BE19" s="18">
        <f t="shared" si="14"/>
        <v>0</v>
      </c>
      <c r="BF19" s="18">
        <f t="shared" si="14"/>
        <v>0</v>
      </c>
      <c r="BG19" s="18">
        <f t="shared" si="14"/>
        <v>0</v>
      </c>
      <c r="BH19" s="18">
        <f t="shared" si="14"/>
        <v>0</v>
      </c>
      <c r="BI19" s="18">
        <f t="shared" si="14"/>
        <v>0</v>
      </c>
      <c r="BJ19" s="18">
        <f t="shared" si="29"/>
        <v>0</v>
      </c>
      <c r="BK19" s="18">
        <f t="shared" si="29"/>
        <v>0</v>
      </c>
      <c r="BL19" s="18">
        <f t="shared" si="29"/>
        <v>0</v>
      </c>
      <c r="BM19" s="18">
        <f t="shared" si="29"/>
        <v>0</v>
      </c>
      <c r="BN19" s="18">
        <f t="shared" si="29"/>
        <v>0</v>
      </c>
      <c r="BO19" s="18">
        <f t="shared" si="29"/>
        <v>0</v>
      </c>
      <c r="BP19" s="18">
        <f t="shared" si="29"/>
        <v>0</v>
      </c>
      <c r="BQ19" s="18">
        <f t="shared" si="29"/>
        <v>0</v>
      </c>
      <c r="BR19" s="18">
        <f t="shared" si="29"/>
        <v>0</v>
      </c>
      <c r="BS19" s="18"/>
      <c r="BT19" s="18"/>
      <c r="BU19" s="18"/>
      <c r="BV19" s="18"/>
      <c r="BW19" s="18"/>
      <c r="BX19" s="28"/>
      <c r="BY19" s="18">
        <f t="shared" si="15"/>
        <v>0</v>
      </c>
      <c r="BZ19" s="18">
        <f t="shared" si="15"/>
        <v>0</v>
      </c>
      <c r="CA19" s="18">
        <f t="shared" si="15"/>
        <v>0</v>
      </c>
      <c r="CB19" s="18">
        <f t="shared" si="15"/>
        <v>0</v>
      </c>
      <c r="CC19" s="18">
        <f t="shared" si="15"/>
        <v>0</v>
      </c>
      <c r="CD19" s="18">
        <f t="shared" si="15"/>
        <v>0</v>
      </c>
      <c r="CE19" s="18">
        <f t="shared" si="15"/>
        <v>0</v>
      </c>
      <c r="CF19" s="18">
        <f t="shared" si="15"/>
        <v>0</v>
      </c>
      <c r="CG19" s="18">
        <f t="shared" si="15"/>
        <v>0</v>
      </c>
      <c r="CH19" s="18">
        <f t="shared" si="15"/>
        <v>0</v>
      </c>
      <c r="CI19" s="18">
        <f t="shared" si="15"/>
        <v>0</v>
      </c>
      <c r="CJ19" s="18">
        <f t="shared" si="15"/>
        <v>0</v>
      </c>
      <c r="CK19" s="18">
        <f t="shared" si="15"/>
        <v>0</v>
      </c>
      <c r="CL19" s="18">
        <f t="shared" si="15"/>
        <v>0</v>
      </c>
      <c r="CM19" s="18">
        <f t="shared" si="15"/>
        <v>0</v>
      </c>
      <c r="CN19" s="18">
        <f t="shared" si="15"/>
        <v>0</v>
      </c>
      <c r="CO19" s="18">
        <f t="shared" si="30"/>
        <v>0</v>
      </c>
      <c r="CP19" s="18">
        <f t="shared" si="30"/>
        <v>0</v>
      </c>
      <c r="CQ19" s="18">
        <f t="shared" si="30"/>
        <v>0</v>
      </c>
      <c r="CR19" s="18">
        <f t="shared" si="30"/>
        <v>1</v>
      </c>
      <c r="CS19" s="18">
        <f t="shared" si="30"/>
        <v>0</v>
      </c>
      <c r="CT19" s="18">
        <f t="shared" si="30"/>
        <v>0</v>
      </c>
      <c r="CU19" s="18">
        <f t="shared" si="30"/>
        <v>0</v>
      </c>
      <c r="CV19" s="18">
        <f t="shared" si="30"/>
        <v>0</v>
      </c>
      <c r="CW19" s="18">
        <f t="shared" si="30"/>
        <v>0</v>
      </c>
      <c r="CX19" s="18"/>
      <c r="CY19" s="18"/>
      <c r="CZ19" s="18"/>
      <c r="DA19" s="18"/>
      <c r="DB19" s="18"/>
      <c r="DD19" s="18">
        <f t="shared" si="16"/>
        <v>0</v>
      </c>
      <c r="DE19" s="18">
        <f t="shared" si="16"/>
        <v>0</v>
      </c>
      <c r="DF19" s="18">
        <f t="shared" si="16"/>
        <v>0</v>
      </c>
      <c r="DG19" s="18">
        <f t="shared" si="16"/>
        <v>0</v>
      </c>
      <c r="DH19" s="18">
        <f t="shared" si="16"/>
        <v>0</v>
      </c>
      <c r="DI19" s="18">
        <f t="shared" si="16"/>
        <v>0</v>
      </c>
      <c r="DJ19" s="18">
        <f t="shared" si="16"/>
        <v>0</v>
      </c>
      <c r="DK19" s="18">
        <f t="shared" si="16"/>
        <v>0</v>
      </c>
      <c r="DL19" s="18">
        <f t="shared" si="16"/>
        <v>0</v>
      </c>
      <c r="DM19" s="18">
        <f t="shared" si="16"/>
        <v>0</v>
      </c>
      <c r="DN19" s="18">
        <f t="shared" si="16"/>
        <v>0</v>
      </c>
      <c r="DO19" s="18">
        <f t="shared" si="16"/>
        <v>0</v>
      </c>
      <c r="DP19" s="18">
        <f t="shared" si="16"/>
        <v>0</v>
      </c>
      <c r="DQ19" s="18">
        <f t="shared" si="16"/>
        <v>0</v>
      </c>
      <c r="DR19" s="18">
        <f t="shared" si="16"/>
        <v>0</v>
      </c>
      <c r="DS19" s="18">
        <f t="shared" si="16"/>
        <v>0</v>
      </c>
      <c r="DT19" s="18">
        <f t="shared" si="31"/>
        <v>0</v>
      </c>
      <c r="DU19" s="18">
        <f t="shared" si="31"/>
        <v>0</v>
      </c>
      <c r="DV19" s="18">
        <f t="shared" si="31"/>
        <v>0</v>
      </c>
      <c r="DW19" s="18">
        <f t="shared" si="31"/>
        <v>0</v>
      </c>
      <c r="DX19" s="18">
        <f t="shared" si="31"/>
        <v>0</v>
      </c>
      <c r="DY19" s="18">
        <f t="shared" si="31"/>
        <v>0</v>
      </c>
      <c r="DZ19" s="18">
        <f t="shared" si="31"/>
        <v>0</v>
      </c>
      <c r="EA19" s="18">
        <f t="shared" si="31"/>
        <v>0</v>
      </c>
      <c r="EB19" s="18">
        <f t="shared" si="31"/>
        <v>0</v>
      </c>
      <c r="EC19" s="18"/>
      <c r="ED19" s="18"/>
      <c r="EE19" s="18"/>
      <c r="EF19" s="18"/>
      <c r="EG19" s="18"/>
      <c r="EH19" s="28"/>
      <c r="EI19" s="18">
        <f t="shared" si="17"/>
        <v>0</v>
      </c>
      <c r="EJ19" s="18">
        <f t="shared" si="18"/>
        <v>1</v>
      </c>
      <c r="EK19" s="18">
        <f t="shared" si="19"/>
        <v>0</v>
      </c>
    </row>
    <row r="20" spans="1:141" x14ac:dyDescent="0.25">
      <c r="A20" s="22" t="s">
        <v>23</v>
      </c>
      <c r="B20" s="22">
        <v>2013</v>
      </c>
      <c r="C20" s="49">
        <v>2052</v>
      </c>
      <c r="D20" s="49">
        <v>2063</v>
      </c>
      <c r="E20" s="49">
        <v>9999</v>
      </c>
      <c r="F20" s="49">
        <v>9999</v>
      </c>
      <c r="G20" s="49">
        <v>9999</v>
      </c>
      <c r="H20" s="49">
        <v>9999</v>
      </c>
      <c r="I20" s="48">
        <v>9999</v>
      </c>
      <c r="J20" s="22" t="s">
        <v>65</v>
      </c>
      <c r="K20" s="22"/>
      <c r="L20" s="22">
        <v>595192</v>
      </c>
      <c r="M20" s="22" t="s">
        <v>42</v>
      </c>
      <c r="N20" s="24">
        <v>2.2999999999999972</v>
      </c>
      <c r="O20" t="s">
        <v>146</v>
      </c>
      <c r="P20" t="s">
        <v>35</v>
      </c>
      <c r="Q20" t="str">
        <f t="shared" si="2"/>
        <v>MT</v>
      </c>
      <c r="AD20" s="17" t="s">
        <v>66</v>
      </c>
      <c r="AE20" t="str">
        <f t="shared" si="4"/>
        <v>163BMT0630</v>
      </c>
      <c r="AF20" t="str">
        <f t="shared" si="5"/>
        <v>E</v>
      </c>
      <c r="AG20" s="18">
        <f t="shared" si="6"/>
        <v>0</v>
      </c>
      <c r="AH20" s="18">
        <f t="shared" si="7"/>
        <v>1</v>
      </c>
      <c r="AI20" s="18">
        <f t="shared" si="8"/>
        <v>0</v>
      </c>
      <c r="AJ20" s="19">
        <f t="shared" si="33"/>
        <v>2037</v>
      </c>
      <c r="AK20" s="19">
        <f t="shared" si="33"/>
        <v>2049</v>
      </c>
      <c r="AL20" s="19">
        <f t="shared" si="33"/>
        <v>9999</v>
      </c>
      <c r="AM20" s="19">
        <f t="shared" si="33"/>
        <v>9999</v>
      </c>
      <c r="AN20" s="19">
        <f t="shared" si="33"/>
        <v>9999</v>
      </c>
      <c r="AO20" s="19">
        <f t="shared" si="33"/>
        <v>9999</v>
      </c>
      <c r="AP20" s="19">
        <f t="shared" si="33"/>
        <v>9999</v>
      </c>
      <c r="AQ20" s="7"/>
      <c r="AR20" s="27">
        <v>6.7999999999999829</v>
      </c>
      <c r="AS20" s="17" t="s">
        <v>67</v>
      </c>
      <c r="AT20" s="18">
        <f t="shared" si="14"/>
        <v>0</v>
      </c>
      <c r="AU20" s="18">
        <f t="shared" si="14"/>
        <v>0</v>
      </c>
      <c r="AV20" s="18">
        <f t="shared" si="14"/>
        <v>0</v>
      </c>
      <c r="AW20" s="18">
        <f t="shared" si="14"/>
        <v>0</v>
      </c>
      <c r="AX20" s="18">
        <f t="shared" si="14"/>
        <v>0</v>
      </c>
      <c r="AY20" s="18">
        <f t="shared" si="14"/>
        <v>0</v>
      </c>
      <c r="AZ20" s="18">
        <f t="shared" si="14"/>
        <v>0</v>
      </c>
      <c r="BA20" s="18">
        <f t="shared" si="14"/>
        <v>0</v>
      </c>
      <c r="BB20" s="18">
        <f t="shared" si="14"/>
        <v>0</v>
      </c>
      <c r="BC20" s="18">
        <f t="shared" si="14"/>
        <v>0</v>
      </c>
      <c r="BD20" s="18">
        <f t="shared" si="14"/>
        <v>0</v>
      </c>
      <c r="BE20" s="18">
        <f t="shared" si="14"/>
        <v>0</v>
      </c>
      <c r="BF20" s="18">
        <f t="shared" si="14"/>
        <v>0</v>
      </c>
      <c r="BG20" s="18">
        <f t="shared" si="14"/>
        <v>0</v>
      </c>
      <c r="BH20" s="18">
        <f t="shared" si="14"/>
        <v>0</v>
      </c>
      <c r="BI20" s="18">
        <f t="shared" si="14"/>
        <v>0</v>
      </c>
      <c r="BJ20" s="18">
        <f t="shared" si="29"/>
        <v>0</v>
      </c>
      <c r="BK20" s="18">
        <f t="shared" si="29"/>
        <v>0</v>
      </c>
      <c r="BL20" s="18">
        <f t="shared" si="29"/>
        <v>0</v>
      </c>
      <c r="BM20" s="18">
        <f t="shared" si="29"/>
        <v>0</v>
      </c>
      <c r="BN20" s="18">
        <f t="shared" si="29"/>
        <v>0</v>
      </c>
      <c r="BO20" s="18">
        <f t="shared" si="29"/>
        <v>0</v>
      </c>
      <c r="BP20" s="18">
        <f t="shared" si="29"/>
        <v>0</v>
      </c>
      <c r="BQ20" s="18">
        <f t="shared" si="29"/>
        <v>0</v>
      </c>
      <c r="BR20" s="18">
        <f t="shared" si="29"/>
        <v>0</v>
      </c>
      <c r="BS20" s="18"/>
      <c r="BT20" s="18"/>
      <c r="BU20" s="18"/>
      <c r="BV20" s="18"/>
      <c r="BW20" s="18"/>
      <c r="BX20" s="28"/>
      <c r="BY20" s="18">
        <f t="shared" si="15"/>
        <v>0</v>
      </c>
      <c r="BZ20" s="18">
        <f t="shared" si="15"/>
        <v>0</v>
      </c>
      <c r="CA20" s="18">
        <f t="shared" si="15"/>
        <v>0</v>
      </c>
      <c r="CB20" s="18">
        <f t="shared" si="15"/>
        <v>0</v>
      </c>
      <c r="CC20" s="18">
        <f t="shared" si="15"/>
        <v>0</v>
      </c>
      <c r="CD20" s="18">
        <f t="shared" si="15"/>
        <v>0</v>
      </c>
      <c r="CE20" s="18">
        <f t="shared" si="15"/>
        <v>0</v>
      </c>
      <c r="CF20" s="18">
        <f t="shared" si="15"/>
        <v>0</v>
      </c>
      <c r="CG20" s="18">
        <f t="shared" si="15"/>
        <v>0</v>
      </c>
      <c r="CH20" s="18">
        <f t="shared" si="15"/>
        <v>0</v>
      </c>
      <c r="CI20" s="18">
        <f t="shared" si="15"/>
        <v>0</v>
      </c>
      <c r="CJ20" s="18">
        <f t="shared" si="15"/>
        <v>0</v>
      </c>
      <c r="CK20" s="18">
        <f t="shared" si="15"/>
        <v>0</v>
      </c>
      <c r="CL20" s="18">
        <f t="shared" si="15"/>
        <v>0</v>
      </c>
      <c r="CM20" s="18">
        <f t="shared" si="15"/>
        <v>0</v>
      </c>
      <c r="CN20" s="18">
        <f t="shared" si="15"/>
        <v>0</v>
      </c>
      <c r="CO20" s="18">
        <f t="shared" si="30"/>
        <v>0</v>
      </c>
      <c r="CP20" s="18">
        <f t="shared" si="30"/>
        <v>0</v>
      </c>
      <c r="CQ20" s="18">
        <f t="shared" si="30"/>
        <v>0</v>
      </c>
      <c r="CR20" s="18">
        <f t="shared" si="30"/>
        <v>1</v>
      </c>
      <c r="CS20" s="18">
        <f t="shared" si="30"/>
        <v>0</v>
      </c>
      <c r="CT20" s="18">
        <f t="shared" si="30"/>
        <v>0</v>
      </c>
      <c r="CU20" s="18">
        <f t="shared" si="30"/>
        <v>0</v>
      </c>
      <c r="CV20" s="18">
        <f t="shared" si="30"/>
        <v>0</v>
      </c>
      <c r="CW20" s="18">
        <f t="shared" si="30"/>
        <v>0</v>
      </c>
      <c r="CX20" s="18"/>
      <c r="CY20" s="18"/>
      <c r="CZ20" s="18"/>
      <c r="DA20" s="18"/>
      <c r="DB20" s="18"/>
      <c r="DD20" s="18">
        <f t="shared" si="16"/>
        <v>0</v>
      </c>
      <c r="DE20" s="18">
        <f t="shared" si="16"/>
        <v>0</v>
      </c>
      <c r="DF20" s="18">
        <f t="shared" si="16"/>
        <v>0</v>
      </c>
      <c r="DG20" s="18">
        <f t="shared" si="16"/>
        <v>0</v>
      </c>
      <c r="DH20" s="18">
        <f t="shared" si="16"/>
        <v>0</v>
      </c>
      <c r="DI20" s="18">
        <f t="shared" si="16"/>
        <v>0</v>
      </c>
      <c r="DJ20" s="18">
        <f t="shared" si="16"/>
        <v>0</v>
      </c>
      <c r="DK20" s="18">
        <f t="shared" si="16"/>
        <v>0</v>
      </c>
      <c r="DL20" s="18">
        <f t="shared" si="16"/>
        <v>0</v>
      </c>
      <c r="DM20" s="18">
        <f t="shared" si="16"/>
        <v>0</v>
      </c>
      <c r="DN20" s="18">
        <f t="shared" si="16"/>
        <v>0</v>
      </c>
      <c r="DO20" s="18">
        <f t="shared" si="16"/>
        <v>0</v>
      </c>
      <c r="DP20" s="18">
        <f t="shared" si="16"/>
        <v>0</v>
      </c>
      <c r="DQ20" s="18">
        <f t="shared" si="16"/>
        <v>0</v>
      </c>
      <c r="DR20" s="18">
        <f t="shared" si="16"/>
        <v>0</v>
      </c>
      <c r="DS20" s="18">
        <f t="shared" si="16"/>
        <v>0</v>
      </c>
      <c r="DT20" s="18">
        <f t="shared" si="31"/>
        <v>0</v>
      </c>
      <c r="DU20" s="18">
        <f t="shared" si="31"/>
        <v>0</v>
      </c>
      <c r="DV20" s="18">
        <f t="shared" si="31"/>
        <v>0</v>
      </c>
      <c r="DW20" s="18">
        <f t="shared" si="31"/>
        <v>0</v>
      </c>
      <c r="DX20" s="18">
        <f t="shared" si="31"/>
        <v>0</v>
      </c>
      <c r="DY20" s="18">
        <f t="shared" si="31"/>
        <v>0</v>
      </c>
      <c r="DZ20" s="18">
        <f t="shared" si="31"/>
        <v>0</v>
      </c>
      <c r="EA20" s="18">
        <f t="shared" si="31"/>
        <v>0</v>
      </c>
      <c r="EB20" s="18">
        <f t="shared" si="31"/>
        <v>0</v>
      </c>
      <c r="EC20" s="18"/>
      <c r="ED20" s="18"/>
      <c r="EE20" s="18"/>
      <c r="EF20" s="18"/>
      <c r="EG20" s="18"/>
      <c r="EH20" s="28"/>
      <c r="EI20" s="18">
        <f t="shared" si="17"/>
        <v>0</v>
      </c>
      <c r="EJ20" s="18">
        <f t="shared" si="18"/>
        <v>1</v>
      </c>
      <c r="EK20" s="18">
        <f t="shared" si="19"/>
        <v>0</v>
      </c>
    </row>
    <row r="21" spans="1:141" x14ac:dyDescent="0.25">
      <c r="A21" s="22"/>
      <c r="B21" s="22"/>
      <c r="C21" s="49"/>
      <c r="D21" s="49"/>
      <c r="E21" s="49"/>
      <c r="F21" s="49"/>
      <c r="G21" s="49"/>
      <c r="H21" s="49"/>
      <c r="I21" s="48"/>
      <c r="J21" s="22"/>
      <c r="K21" s="22"/>
      <c r="L21" s="22"/>
      <c r="M21" s="22"/>
      <c r="N21" s="24"/>
      <c r="O21" t="s">
        <v>147</v>
      </c>
      <c r="P21" t="s">
        <v>147</v>
      </c>
      <c r="Q21" t="str">
        <f t="shared" si="2"/>
        <v/>
      </c>
      <c r="AD21" s="17" t="s">
        <v>68</v>
      </c>
      <c r="AE21" t="str">
        <f t="shared" si="4"/>
        <v>163BMT0635</v>
      </c>
      <c r="AF21" t="str">
        <f t="shared" si="5"/>
        <v>E</v>
      </c>
      <c r="AG21" s="18">
        <f t="shared" si="6"/>
        <v>0</v>
      </c>
      <c r="AH21" s="18">
        <f t="shared" si="7"/>
        <v>1</v>
      </c>
      <c r="AI21" s="18">
        <f t="shared" si="8"/>
        <v>0</v>
      </c>
      <c r="AJ21" s="19">
        <f t="shared" si="33"/>
        <v>2037</v>
      </c>
      <c r="AK21" s="19">
        <f t="shared" si="33"/>
        <v>2049</v>
      </c>
      <c r="AL21" s="19">
        <f t="shared" si="33"/>
        <v>9999</v>
      </c>
      <c r="AM21" s="19">
        <f t="shared" si="33"/>
        <v>9999</v>
      </c>
      <c r="AN21" s="19">
        <f t="shared" si="33"/>
        <v>9999</v>
      </c>
      <c r="AO21" s="19">
        <f t="shared" si="33"/>
        <v>9999</v>
      </c>
      <c r="AP21" s="19">
        <f t="shared" si="33"/>
        <v>9999</v>
      </c>
      <c r="AQ21" s="7"/>
      <c r="AR21" s="27">
        <v>1.7000000000000171</v>
      </c>
      <c r="AS21" s="17" t="s">
        <v>69</v>
      </c>
      <c r="AT21" s="18">
        <f t="shared" si="14"/>
        <v>0</v>
      </c>
      <c r="AU21" s="18">
        <f t="shared" si="14"/>
        <v>0</v>
      </c>
      <c r="AV21" s="18">
        <f t="shared" si="14"/>
        <v>0</v>
      </c>
      <c r="AW21" s="18">
        <f t="shared" si="14"/>
        <v>0</v>
      </c>
      <c r="AX21" s="18">
        <f t="shared" si="14"/>
        <v>0</v>
      </c>
      <c r="AY21" s="18">
        <f t="shared" si="14"/>
        <v>0</v>
      </c>
      <c r="AZ21" s="18">
        <f t="shared" si="14"/>
        <v>0</v>
      </c>
      <c r="BA21" s="18">
        <f t="shared" si="14"/>
        <v>0</v>
      </c>
      <c r="BB21" s="18">
        <f t="shared" si="14"/>
        <v>0</v>
      </c>
      <c r="BC21" s="18">
        <f t="shared" si="14"/>
        <v>0</v>
      </c>
      <c r="BD21" s="18">
        <f t="shared" si="14"/>
        <v>0</v>
      </c>
      <c r="BE21" s="18">
        <f t="shared" si="14"/>
        <v>0</v>
      </c>
      <c r="BF21" s="18">
        <f t="shared" si="14"/>
        <v>0</v>
      </c>
      <c r="BG21" s="18">
        <f t="shared" si="14"/>
        <v>0</v>
      </c>
      <c r="BH21" s="18">
        <f t="shared" si="14"/>
        <v>0</v>
      </c>
      <c r="BI21" s="18">
        <f t="shared" si="14"/>
        <v>0</v>
      </c>
      <c r="BJ21" s="18">
        <f t="shared" si="29"/>
        <v>0</v>
      </c>
      <c r="BK21" s="18">
        <f t="shared" si="29"/>
        <v>0</v>
      </c>
      <c r="BL21" s="18">
        <f t="shared" si="29"/>
        <v>0</v>
      </c>
      <c r="BM21" s="18">
        <f t="shared" si="29"/>
        <v>0</v>
      </c>
      <c r="BN21" s="18">
        <f t="shared" si="29"/>
        <v>0</v>
      </c>
      <c r="BO21" s="18">
        <f t="shared" si="29"/>
        <v>0</v>
      </c>
      <c r="BP21" s="18">
        <f t="shared" si="29"/>
        <v>0</v>
      </c>
      <c r="BQ21" s="18">
        <f t="shared" si="29"/>
        <v>0</v>
      </c>
      <c r="BR21" s="18">
        <f t="shared" si="29"/>
        <v>0</v>
      </c>
      <c r="BS21" s="18"/>
      <c r="BT21" s="18"/>
      <c r="BU21" s="18"/>
      <c r="BV21" s="18"/>
      <c r="BW21" s="18"/>
      <c r="BX21" s="28"/>
      <c r="BY21" s="18">
        <f t="shared" si="15"/>
        <v>0</v>
      </c>
      <c r="BZ21" s="18">
        <f t="shared" si="15"/>
        <v>0</v>
      </c>
      <c r="CA21" s="18">
        <f t="shared" si="15"/>
        <v>0</v>
      </c>
      <c r="CB21" s="18">
        <f t="shared" si="15"/>
        <v>0</v>
      </c>
      <c r="CC21" s="18">
        <f t="shared" si="15"/>
        <v>0</v>
      </c>
      <c r="CD21" s="18">
        <f t="shared" si="15"/>
        <v>0</v>
      </c>
      <c r="CE21" s="18">
        <f t="shared" si="15"/>
        <v>0</v>
      </c>
      <c r="CF21" s="18">
        <f t="shared" si="15"/>
        <v>0</v>
      </c>
      <c r="CG21" s="18">
        <f t="shared" si="15"/>
        <v>0</v>
      </c>
      <c r="CH21" s="18">
        <f t="shared" si="15"/>
        <v>0</v>
      </c>
      <c r="CI21" s="18">
        <f t="shared" si="15"/>
        <v>0</v>
      </c>
      <c r="CJ21" s="18">
        <f t="shared" si="15"/>
        <v>0</v>
      </c>
      <c r="CK21" s="18">
        <f t="shared" si="15"/>
        <v>0</v>
      </c>
      <c r="CL21" s="18">
        <f t="shared" si="15"/>
        <v>0</v>
      </c>
      <c r="CM21" s="18">
        <f t="shared" si="15"/>
        <v>0</v>
      </c>
      <c r="CN21" s="18">
        <f t="shared" si="15"/>
        <v>0</v>
      </c>
      <c r="CO21" s="18">
        <f t="shared" si="30"/>
        <v>0</v>
      </c>
      <c r="CP21" s="18">
        <f t="shared" si="30"/>
        <v>0</v>
      </c>
      <c r="CQ21" s="18">
        <f t="shared" si="30"/>
        <v>0</v>
      </c>
      <c r="CR21" s="18">
        <f t="shared" si="30"/>
        <v>0</v>
      </c>
      <c r="CS21" s="18">
        <f t="shared" si="30"/>
        <v>0</v>
      </c>
      <c r="CT21" s="18">
        <f t="shared" si="30"/>
        <v>0</v>
      </c>
      <c r="CU21" s="18">
        <f t="shared" si="30"/>
        <v>0</v>
      </c>
      <c r="CV21" s="18">
        <f t="shared" si="30"/>
        <v>1</v>
      </c>
      <c r="CW21" s="18">
        <f t="shared" si="30"/>
        <v>0</v>
      </c>
      <c r="CX21" s="18"/>
      <c r="CY21" s="18"/>
      <c r="CZ21" s="18"/>
      <c r="DA21" s="18"/>
      <c r="DB21" s="18"/>
      <c r="DD21" s="18">
        <f t="shared" si="16"/>
        <v>0</v>
      </c>
      <c r="DE21" s="18">
        <f t="shared" si="16"/>
        <v>0</v>
      </c>
      <c r="DF21" s="18">
        <f t="shared" si="16"/>
        <v>0</v>
      </c>
      <c r="DG21" s="18">
        <f t="shared" si="16"/>
        <v>0</v>
      </c>
      <c r="DH21" s="18">
        <f t="shared" si="16"/>
        <v>0</v>
      </c>
      <c r="DI21" s="18">
        <f t="shared" si="16"/>
        <v>0</v>
      </c>
      <c r="DJ21" s="18">
        <f t="shared" si="16"/>
        <v>0</v>
      </c>
      <c r="DK21" s="18">
        <f t="shared" si="16"/>
        <v>0</v>
      </c>
      <c r="DL21" s="18">
        <f t="shared" si="16"/>
        <v>0</v>
      </c>
      <c r="DM21" s="18">
        <f t="shared" si="16"/>
        <v>0</v>
      </c>
      <c r="DN21" s="18">
        <f t="shared" si="16"/>
        <v>0</v>
      </c>
      <c r="DO21" s="18">
        <f t="shared" si="16"/>
        <v>0</v>
      </c>
      <c r="DP21" s="18">
        <f t="shared" si="16"/>
        <v>0</v>
      </c>
      <c r="DQ21" s="18">
        <f t="shared" si="16"/>
        <v>0</v>
      </c>
      <c r="DR21" s="18">
        <f t="shared" si="16"/>
        <v>0</v>
      </c>
      <c r="DS21" s="18">
        <f t="shared" si="16"/>
        <v>0</v>
      </c>
      <c r="DT21" s="18">
        <f t="shared" si="31"/>
        <v>0</v>
      </c>
      <c r="DU21" s="18">
        <f t="shared" si="31"/>
        <v>0</v>
      </c>
      <c r="DV21" s="18">
        <f t="shared" si="31"/>
        <v>0</v>
      </c>
      <c r="DW21" s="18">
        <f t="shared" si="31"/>
        <v>0</v>
      </c>
      <c r="DX21" s="18">
        <f t="shared" si="31"/>
        <v>0</v>
      </c>
      <c r="DY21" s="18">
        <f t="shared" si="31"/>
        <v>0</v>
      </c>
      <c r="DZ21" s="18">
        <f t="shared" si="31"/>
        <v>0</v>
      </c>
      <c r="EA21" s="18">
        <f t="shared" si="31"/>
        <v>0</v>
      </c>
      <c r="EB21" s="18">
        <f t="shared" si="31"/>
        <v>0</v>
      </c>
      <c r="EC21" s="18"/>
      <c r="ED21" s="18"/>
      <c r="EE21" s="18"/>
      <c r="EF21" s="18"/>
      <c r="EG21" s="18"/>
      <c r="EH21" s="28"/>
      <c r="EI21" s="18">
        <f t="shared" si="17"/>
        <v>0</v>
      </c>
      <c r="EJ21" s="18">
        <f t="shared" si="18"/>
        <v>1</v>
      </c>
      <c r="EK21" s="18">
        <f t="shared" si="19"/>
        <v>0</v>
      </c>
    </row>
    <row r="22" spans="1:141" x14ac:dyDescent="0.25">
      <c r="A22" s="22" t="s">
        <v>23</v>
      </c>
      <c r="B22" s="22">
        <v>2013</v>
      </c>
      <c r="C22" s="49">
        <v>2052</v>
      </c>
      <c r="D22" s="49">
        <v>2063</v>
      </c>
      <c r="E22" s="49">
        <v>9999</v>
      </c>
      <c r="F22" s="49">
        <v>9999</v>
      </c>
      <c r="G22" s="49">
        <v>9999</v>
      </c>
      <c r="H22" s="49">
        <v>9999</v>
      </c>
      <c r="I22" s="48">
        <v>9999</v>
      </c>
      <c r="J22" s="22" t="s">
        <v>65</v>
      </c>
      <c r="K22" s="22" t="s">
        <v>65</v>
      </c>
      <c r="L22" s="22">
        <v>596562</v>
      </c>
      <c r="M22" s="22" t="s">
        <v>45</v>
      </c>
      <c r="N22" s="24">
        <v>0.91752577319587625</v>
      </c>
      <c r="O22" t="s">
        <v>146</v>
      </c>
      <c r="P22" t="s">
        <v>38</v>
      </c>
      <c r="Q22" t="str">
        <f t="shared" si="2"/>
        <v>MT</v>
      </c>
      <c r="AD22" s="17" t="s">
        <v>70</v>
      </c>
      <c r="AE22" t="str">
        <f t="shared" si="4"/>
        <v>163BMT0640</v>
      </c>
      <c r="AF22" t="str">
        <f t="shared" si="5"/>
        <v>E</v>
      </c>
      <c r="AG22" s="18">
        <f t="shared" si="6"/>
        <v>0</v>
      </c>
      <c r="AH22" s="18">
        <f t="shared" si="7"/>
        <v>1</v>
      </c>
      <c r="AI22" s="18">
        <f t="shared" si="8"/>
        <v>0</v>
      </c>
      <c r="AJ22" s="19">
        <f t="shared" si="33"/>
        <v>2037</v>
      </c>
      <c r="AK22" s="19">
        <f t="shared" si="33"/>
        <v>2049</v>
      </c>
      <c r="AL22" s="19">
        <f t="shared" si="33"/>
        <v>9999</v>
      </c>
      <c r="AM22" s="19">
        <f t="shared" si="33"/>
        <v>9999</v>
      </c>
      <c r="AN22" s="19">
        <f t="shared" si="33"/>
        <v>9999</v>
      </c>
      <c r="AO22" s="19">
        <f t="shared" si="33"/>
        <v>9999</v>
      </c>
      <c r="AP22" s="19">
        <f t="shared" si="33"/>
        <v>9999</v>
      </c>
      <c r="AQ22" s="7"/>
      <c r="AR22" s="27">
        <v>2.2999999999999829</v>
      </c>
      <c r="AS22" s="17" t="s">
        <v>71</v>
      </c>
      <c r="AT22" s="18">
        <f t="shared" si="14"/>
        <v>0</v>
      </c>
      <c r="AU22" s="18">
        <f t="shared" si="14"/>
        <v>0</v>
      </c>
      <c r="AV22" s="18">
        <f t="shared" si="14"/>
        <v>0</v>
      </c>
      <c r="AW22" s="18">
        <f t="shared" si="14"/>
        <v>0</v>
      </c>
      <c r="AX22" s="18">
        <f t="shared" si="14"/>
        <v>0</v>
      </c>
      <c r="AY22" s="18">
        <f t="shared" si="14"/>
        <v>0</v>
      </c>
      <c r="AZ22" s="18">
        <f t="shared" si="14"/>
        <v>0</v>
      </c>
      <c r="BA22" s="18">
        <f t="shared" si="14"/>
        <v>0</v>
      </c>
      <c r="BB22" s="18">
        <f t="shared" si="14"/>
        <v>0</v>
      </c>
      <c r="BC22" s="18">
        <f t="shared" si="14"/>
        <v>0</v>
      </c>
      <c r="BD22" s="18">
        <f t="shared" si="14"/>
        <v>0</v>
      </c>
      <c r="BE22" s="18">
        <f t="shared" si="14"/>
        <v>0</v>
      </c>
      <c r="BF22" s="18">
        <f t="shared" si="14"/>
        <v>0</v>
      </c>
      <c r="BG22" s="18">
        <f t="shared" si="14"/>
        <v>0</v>
      </c>
      <c r="BH22" s="18">
        <f t="shared" si="14"/>
        <v>0</v>
      </c>
      <c r="BI22" s="18">
        <f t="shared" si="14"/>
        <v>0</v>
      </c>
      <c r="BJ22" s="18">
        <f t="shared" si="29"/>
        <v>0</v>
      </c>
      <c r="BK22" s="18">
        <f t="shared" si="29"/>
        <v>0</v>
      </c>
      <c r="BL22" s="18">
        <f t="shared" si="29"/>
        <v>0</v>
      </c>
      <c r="BM22" s="18">
        <f t="shared" si="29"/>
        <v>0</v>
      </c>
      <c r="BN22" s="18">
        <f t="shared" si="29"/>
        <v>0</v>
      </c>
      <c r="BO22" s="18">
        <f t="shared" si="29"/>
        <v>0</v>
      </c>
      <c r="BP22" s="18">
        <f t="shared" si="29"/>
        <v>0</v>
      </c>
      <c r="BQ22" s="18">
        <f t="shared" si="29"/>
        <v>0</v>
      </c>
      <c r="BR22" s="18">
        <f t="shared" si="29"/>
        <v>0</v>
      </c>
      <c r="BS22" s="18"/>
      <c r="BT22" s="18"/>
      <c r="BU22" s="18"/>
      <c r="BV22" s="18"/>
      <c r="BW22" s="18"/>
      <c r="BX22" s="28"/>
      <c r="BY22" s="18">
        <f t="shared" si="15"/>
        <v>0</v>
      </c>
      <c r="BZ22" s="18">
        <f t="shared" si="15"/>
        <v>0</v>
      </c>
      <c r="CA22" s="18">
        <f t="shared" si="15"/>
        <v>0</v>
      </c>
      <c r="CB22" s="18">
        <f t="shared" si="15"/>
        <v>0</v>
      </c>
      <c r="CC22" s="18">
        <f t="shared" si="15"/>
        <v>0</v>
      </c>
      <c r="CD22" s="18">
        <f t="shared" si="15"/>
        <v>0</v>
      </c>
      <c r="CE22" s="18">
        <f t="shared" si="15"/>
        <v>0</v>
      </c>
      <c r="CF22" s="18">
        <f t="shared" si="15"/>
        <v>0</v>
      </c>
      <c r="CG22" s="18">
        <f t="shared" si="15"/>
        <v>0</v>
      </c>
      <c r="CH22" s="18">
        <f t="shared" si="15"/>
        <v>0</v>
      </c>
      <c r="CI22" s="18">
        <f t="shared" si="15"/>
        <v>0</v>
      </c>
      <c r="CJ22" s="18">
        <f t="shared" si="15"/>
        <v>0</v>
      </c>
      <c r="CK22" s="18">
        <f t="shared" si="15"/>
        <v>0</v>
      </c>
      <c r="CL22" s="18">
        <f t="shared" si="15"/>
        <v>0</v>
      </c>
      <c r="CM22" s="18">
        <f t="shared" si="15"/>
        <v>0</v>
      </c>
      <c r="CN22" s="18">
        <f t="shared" si="15"/>
        <v>0</v>
      </c>
      <c r="CO22" s="18">
        <f t="shared" si="30"/>
        <v>0</v>
      </c>
      <c r="CP22" s="18">
        <f t="shared" si="30"/>
        <v>0</v>
      </c>
      <c r="CQ22" s="18">
        <f t="shared" si="30"/>
        <v>0</v>
      </c>
      <c r="CR22" s="18">
        <f t="shared" si="30"/>
        <v>0</v>
      </c>
      <c r="CS22" s="18">
        <f t="shared" si="30"/>
        <v>0</v>
      </c>
      <c r="CT22" s="18">
        <f t="shared" si="30"/>
        <v>0</v>
      </c>
      <c r="CU22" s="18">
        <f t="shared" si="30"/>
        <v>0</v>
      </c>
      <c r="CV22" s="18">
        <f t="shared" si="30"/>
        <v>1</v>
      </c>
      <c r="CW22" s="18">
        <f t="shared" si="30"/>
        <v>0</v>
      </c>
      <c r="CX22" s="18"/>
      <c r="CY22" s="18"/>
      <c r="CZ22" s="18"/>
      <c r="DA22" s="18"/>
      <c r="DB22" s="18"/>
      <c r="DD22" s="18">
        <f t="shared" si="16"/>
        <v>0</v>
      </c>
      <c r="DE22" s="18">
        <f t="shared" si="16"/>
        <v>0</v>
      </c>
      <c r="DF22" s="18">
        <f t="shared" si="16"/>
        <v>0</v>
      </c>
      <c r="DG22" s="18">
        <f t="shared" si="16"/>
        <v>0</v>
      </c>
      <c r="DH22" s="18">
        <f t="shared" si="16"/>
        <v>0</v>
      </c>
      <c r="DI22" s="18">
        <f t="shared" si="16"/>
        <v>0</v>
      </c>
      <c r="DJ22" s="18">
        <f t="shared" si="16"/>
        <v>0</v>
      </c>
      <c r="DK22" s="18">
        <f t="shared" si="16"/>
        <v>0</v>
      </c>
      <c r="DL22" s="18">
        <f t="shared" si="16"/>
        <v>0</v>
      </c>
      <c r="DM22" s="18">
        <f t="shared" si="16"/>
        <v>0</v>
      </c>
      <c r="DN22" s="18">
        <f t="shared" si="16"/>
        <v>0</v>
      </c>
      <c r="DO22" s="18">
        <f t="shared" si="16"/>
        <v>0</v>
      </c>
      <c r="DP22" s="18">
        <f t="shared" si="16"/>
        <v>0</v>
      </c>
      <c r="DQ22" s="18">
        <f t="shared" si="16"/>
        <v>0</v>
      </c>
      <c r="DR22" s="18">
        <f t="shared" si="16"/>
        <v>0</v>
      </c>
      <c r="DS22" s="18">
        <f t="shared" si="16"/>
        <v>0</v>
      </c>
      <c r="DT22" s="18">
        <f t="shared" si="31"/>
        <v>0</v>
      </c>
      <c r="DU22" s="18">
        <f t="shared" si="31"/>
        <v>0</v>
      </c>
      <c r="DV22" s="18">
        <f t="shared" si="31"/>
        <v>0</v>
      </c>
      <c r="DW22" s="18">
        <f t="shared" si="31"/>
        <v>0</v>
      </c>
      <c r="DX22" s="18">
        <f t="shared" si="31"/>
        <v>0</v>
      </c>
      <c r="DY22" s="18">
        <f t="shared" si="31"/>
        <v>0</v>
      </c>
      <c r="DZ22" s="18">
        <f t="shared" si="31"/>
        <v>0</v>
      </c>
      <c r="EA22" s="18">
        <f t="shared" si="31"/>
        <v>0</v>
      </c>
      <c r="EB22" s="18">
        <f t="shared" si="31"/>
        <v>0</v>
      </c>
      <c r="EC22" s="18"/>
      <c r="ED22" s="18"/>
      <c r="EE22" s="18"/>
      <c r="EF22" s="18"/>
      <c r="EG22" s="18"/>
      <c r="EH22" s="28"/>
      <c r="EI22" s="18">
        <f t="shared" si="17"/>
        <v>0</v>
      </c>
      <c r="EJ22" s="18">
        <f t="shared" si="18"/>
        <v>1</v>
      </c>
      <c r="EK22" s="18">
        <f t="shared" si="19"/>
        <v>0</v>
      </c>
    </row>
    <row r="23" spans="1:141" x14ac:dyDescent="0.25">
      <c r="A23" s="22"/>
      <c r="B23" s="22"/>
      <c r="C23" s="49"/>
      <c r="D23" s="49"/>
      <c r="E23" s="49"/>
      <c r="F23" s="49"/>
      <c r="G23" s="49"/>
      <c r="H23" s="49"/>
      <c r="I23" s="48"/>
      <c r="J23" s="22"/>
      <c r="K23" s="22"/>
      <c r="L23" s="22"/>
      <c r="M23" s="22"/>
      <c r="N23" s="24"/>
      <c r="O23" t="s">
        <v>147</v>
      </c>
      <c r="P23" t="s">
        <v>147</v>
      </c>
      <c r="Q23" t="str">
        <f t="shared" si="2"/>
        <v/>
      </c>
      <c r="AD23" s="17" t="s">
        <v>72</v>
      </c>
      <c r="AE23" t="str">
        <f t="shared" si="4"/>
        <v>163BMT0645</v>
      </c>
      <c r="AF23" t="str">
        <f t="shared" si="5"/>
        <v>E</v>
      </c>
      <c r="AG23" s="18">
        <f t="shared" si="6"/>
        <v>0</v>
      </c>
      <c r="AH23" s="18">
        <f t="shared" si="7"/>
        <v>1</v>
      </c>
      <c r="AI23" s="18">
        <f t="shared" si="8"/>
        <v>0</v>
      </c>
      <c r="AJ23" s="19">
        <f t="shared" si="33"/>
        <v>2037</v>
      </c>
      <c r="AK23" s="19">
        <f t="shared" si="33"/>
        <v>2049</v>
      </c>
      <c r="AL23" s="19">
        <f t="shared" si="33"/>
        <v>9999</v>
      </c>
      <c r="AM23" s="19">
        <f t="shared" si="33"/>
        <v>9999</v>
      </c>
      <c r="AN23" s="19">
        <f t="shared" si="33"/>
        <v>9999</v>
      </c>
      <c r="AO23" s="19">
        <f t="shared" si="33"/>
        <v>9999</v>
      </c>
      <c r="AP23" s="19">
        <f t="shared" si="33"/>
        <v>9999</v>
      </c>
      <c r="AQ23" s="7"/>
      <c r="AR23" s="27">
        <v>23.400000000000006</v>
      </c>
      <c r="AS23" s="17" t="s">
        <v>73</v>
      </c>
      <c r="AT23" s="18">
        <f t="shared" si="14"/>
        <v>0</v>
      </c>
      <c r="AU23" s="18">
        <f t="shared" si="14"/>
        <v>0</v>
      </c>
      <c r="AV23" s="18">
        <f t="shared" si="14"/>
        <v>0</v>
      </c>
      <c r="AW23" s="18">
        <f t="shared" si="14"/>
        <v>0</v>
      </c>
      <c r="AX23" s="18">
        <f t="shared" si="14"/>
        <v>0</v>
      </c>
      <c r="AY23" s="18">
        <f t="shared" si="14"/>
        <v>0</v>
      </c>
      <c r="AZ23" s="18">
        <f t="shared" si="14"/>
        <v>0</v>
      </c>
      <c r="BA23" s="18">
        <f t="shared" si="14"/>
        <v>0</v>
      </c>
      <c r="BB23" s="18">
        <f t="shared" si="14"/>
        <v>0</v>
      </c>
      <c r="BC23" s="18">
        <f t="shared" si="14"/>
        <v>0</v>
      </c>
      <c r="BD23" s="18">
        <f t="shared" si="14"/>
        <v>0</v>
      </c>
      <c r="BE23" s="18">
        <f t="shared" si="14"/>
        <v>0</v>
      </c>
      <c r="BF23" s="18">
        <f t="shared" si="14"/>
        <v>0</v>
      </c>
      <c r="BG23" s="18">
        <f t="shared" si="14"/>
        <v>0</v>
      </c>
      <c r="BH23" s="18">
        <f t="shared" si="14"/>
        <v>0</v>
      </c>
      <c r="BI23" s="18">
        <f t="shared" si="14"/>
        <v>0</v>
      </c>
      <c r="BJ23" s="18">
        <f t="shared" si="29"/>
        <v>0</v>
      </c>
      <c r="BK23" s="18">
        <f t="shared" si="29"/>
        <v>0</v>
      </c>
      <c r="BL23" s="18">
        <f t="shared" si="29"/>
        <v>0</v>
      </c>
      <c r="BM23" s="18">
        <f t="shared" si="29"/>
        <v>0</v>
      </c>
      <c r="BN23" s="18">
        <f t="shared" si="29"/>
        <v>0</v>
      </c>
      <c r="BO23" s="18">
        <f t="shared" si="29"/>
        <v>0</v>
      </c>
      <c r="BP23" s="18">
        <f t="shared" si="29"/>
        <v>0</v>
      </c>
      <c r="BQ23" s="18">
        <f t="shared" si="29"/>
        <v>0</v>
      </c>
      <c r="BR23" s="18">
        <f t="shared" si="29"/>
        <v>0</v>
      </c>
      <c r="BS23" s="18"/>
      <c r="BT23" s="18"/>
      <c r="BU23" s="18"/>
      <c r="BV23" s="18"/>
      <c r="BW23" s="18"/>
      <c r="BX23" s="28"/>
      <c r="BY23" s="18">
        <f t="shared" si="15"/>
        <v>0</v>
      </c>
      <c r="BZ23" s="18">
        <f t="shared" si="15"/>
        <v>0</v>
      </c>
      <c r="CA23" s="18">
        <f t="shared" si="15"/>
        <v>0</v>
      </c>
      <c r="CB23" s="18">
        <f t="shared" si="15"/>
        <v>0</v>
      </c>
      <c r="CC23" s="18">
        <f t="shared" si="15"/>
        <v>0</v>
      </c>
      <c r="CD23" s="18">
        <f t="shared" si="15"/>
        <v>0</v>
      </c>
      <c r="CE23" s="18">
        <f t="shared" si="15"/>
        <v>0</v>
      </c>
      <c r="CF23" s="18">
        <f t="shared" si="15"/>
        <v>0</v>
      </c>
      <c r="CG23" s="18">
        <f t="shared" si="15"/>
        <v>0</v>
      </c>
      <c r="CH23" s="18">
        <f t="shared" si="15"/>
        <v>0</v>
      </c>
      <c r="CI23" s="18">
        <f t="shared" si="15"/>
        <v>0</v>
      </c>
      <c r="CJ23" s="18">
        <f t="shared" si="15"/>
        <v>0</v>
      </c>
      <c r="CK23" s="18">
        <f t="shared" si="15"/>
        <v>0</v>
      </c>
      <c r="CL23" s="18">
        <f t="shared" si="15"/>
        <v>0</v>
      </c>
      <c r="CM23" s="18">
        <f t="shared" si="15"/>
        <v>0</v>
      </c>
      <c r="CN23" s="18">
        <f t="shared" si="15"/>
        <v>0</v>
      </c>
      <c r="CO23" s="18">
        <f t="shared" si="30"/>
        <v>0</v>
      </c>
      <c r="CP23" s="18">
        <f t="shared" si="30"/>
        <v>0</v>
      </c>
      <c r="CQ23" s="18">
        <f t="shared" si="30"/>
        <v>0</v>
      </c>
      <c r="CR23" s="18">
        <f t="shared" si="30"/>
        <v>0</v>
      </c>
      <c r="CS23" s="18">
        <f t="shared" si="30"/>
        <v>0</v>
      </c>
      <c r="CT23" s="18">
        <f t="shared" si="30"/>
        <v>0</v>
      </c>
      <c r="CU23" s="18">
        <f t="shared" si="30"/>
        <v>0</v>
      </c>
      <c r="CV23" s="18">
        <f t="shared" si="30"/>
        <v>1</v>
      </c>
      <c r="CW23" s="18">
        <f t="shared" si="30"/>
        <v>0</v>
      </c>
      <c r="CX23" s="18"/>
      <c r="CY23" s="18"/>
      <c r="CZ23" s="18"/>
      <c r="DA23" s="18"/>
      <c r="DB23" s="18"/>
      <c r="DD23" s="18">
        <f t="shared" si="16"/>
        <v>0</v>
      </c>
      <c r="DE23" s="18">
        <f t="shared" si="16"/>
        <v>0</v>
      </c>
      <c r="DF23" s="18">
        <f t="shared" si="16"/>
        <v>0</v>
      </c>
      <c r="DG23" s="18">
        <f t="shared" si="16"/>
        <v>0</v>
      </c>
      <c r="DH23" s="18">
        <f t="shared" si="16"/>
        <v>0</v>
      </c>
      <c r="DI23" s="18">
        <f t="shared" si="16"/>
        <v>0</v>
      </c>
      <c r="DJ23" s="18">
        <f t="shared" si="16"/>
        <v>0</v>
      </c>
      <c r="DK23" s="18">
        <f t="shared" si="16"/>
        <v>0</v>
      </c>
      <c r="DL23" s="18">
        <f t="shared" si="16"/>
        <v>0</v>
      </c>
      <c r="DM23" s="18">
        <f t="shared" si="16"/>
        <v>0</v>
      </c>
      <c r="DN23" s="18">
        <f t="shared" si="16"/>
        <v>0</v>
      </c>
      <c r="DO23" s="18">
        <f t="shared" si="16"/>
        <v>0</v>
      </c>
      <c r="DP23" s="18">
        <f t="shared" si="16"/>
        <v>0</v>
      </c>
      <c r="DQ23" s="18">
        <f t="shared" si="16"/>
        <v>0</v>
      </c>
      <c r="DR23" s="18">
        <f t="shared" si="16"/>
        <v>0</v>
      </c>
      <c r="DS23" s="18">
        <f t="shared" si="16"/>
        <v>0</v>
      </c>
      <c r="DT23" s="18">
        <f t="shared" si="31"/>
        <v>0</v>
      </c>
      <c r="DU23" s="18">
        <f t="shared" si="31"/>
        <v>0</v>
      </c>
      <c r="DV23" s="18">
        <f t="shared" si="31"/>
        <v>0</v>
      </c>
      <c r="DW23" s="18">
        <f t="shared" si="31"/>
        <v>0</v>
      </c>
      <c r="DX23" s="18">
        <f t="shared" si="31"/>
        <v>0</v>
      </c>
      <c r="DY23" s="18">
        <f t="shared" si="31"/>
        <v>0</v>
      </c>
      <c r="DZ23" s="18">
        <f t="shared" si="31"/>
        <v>0</v>
      </c>
      <c r="EA23" s="18">
        <f t="shared" si="31"/>
        <v>0</v>
      </c>
      <c r="EB23" s="18">
        <f t="shared" si="31"/>
        <v>0</v>
      </c>
      <c r="EC23" s="18"/>
      <c r="ED23" s="18"/>
      <c r="EE23" s="18"/>
      <c r="EF23" s="18"/>
      <c r="EG23" s="18"/>
      <c r="EH23" s="28"/>
      <c r="EI23" s="18">
        <f t="shared" si="17"/>
        <v>0</v>
      </c>
      <c r="EJ23" s="18">
        <f t="shared" si="18"/>
        <v>1</v>
      </c>
      <c r="EK23" s="18">
        <f t="shared" si="19"/>
        <v>0</v>
      </c>
    </row>
    <row r="24" spans="1:141" x14ac:dyDescent="0.25">
      <c r="A24" s="22" t="s">
        <v>23</v>
      </c>
      <c r="B24" s="22">
        <v>2013</v>
      </c>
      <c r="C24" s="49">
        <v>2052</v>
      </c>
      <c r="D24" s="49">
        <v>2063</v>
      </c>
      <c r="E24" s="49">
        <v>9999</v>
      </c>
      <c r="F24" s="49">
        <v>9999</v>
      </c>
      <c r="G24" s="49">
        <v>9999</v>
      </c>
      <c r="H24" s="49">
        <v>9999</v>
      </c>
      <c r="I24" s="48">
        <v>9999</v>
      </c>
      <c r="J24" s="22" t="s">
        <v>65</v>
      </c>
      <c r="K24" s="22" t="s">
        <v>65</v>
      </c>
      <c r="L24" s="22">
        <v>616965</v>
      </c>
      <c r="M24" s="22" t="s">
        <v>45</v>
      </c>
      <c r="N24" s="24">
        <v>2.0824742268041239</v>
      </c>
      <c r="O24" t="s">
        <v>146</v>
      </c>
      <c r="P24" t="s">
        <v>38</v>
      </c>
      <c r="Q24" t="str">
        <f t="shared" si="2"/>
        <v>MT</v>
      </c>
      <c r="AD24" s="17" t="s">
        <v>74</v>
      </c>
      <c r="AE24" t="str">
        <f t="shared" si="4"/>
        <v>163BMT0650</v>
      </c>
      <c r="AF24" t="str">
        <f t="shared" si="5"/>
        <v>E</v>
      </c>
      <c r="AG24" s="18">
        <f t="shared" si="6"/>
        <v>0</v>
      </c>
      <c r="AH24" s="18">
        <f t="shared" si="7"/>
        <v>1</v>
      </c>
      <c r="AI24" s="18">
        <f t="shared" si="8"/>
        <v>0</v>
      </c>
      <c r="AJ24" s="19">
        <f t="shared" si="33"/>
        <v>2037</v>
      </c>
      <c r="AK24" s="19">
        <f t="shared" si="33"/>
        <v>2049</v>
      </c>
      <c r="AL24" s="19">
        <f t="shared" si="33"/>
        <v>9999</v>
      </c>
      <c r="AM24" s="19">
        <f t="shared" si="33"/>
        <v>9999</v>
      </c>
      <c r="AN24" s="19">
        <f t="shared" si="33"/>
        <v>9999</v>
      </c>
      <c r="AO24" s="19">
        <f t="shared" si="33"/>
        <v>9999</v>
      </c>
      <c r="AP24" s="19">
        <f t="shared" si="33"/>
        <v>9999</v>
      </c>
      <c r="AQ24" s="7"/>
      <c r="AR24" s="27">
        <v>14.199999999999989</v>
      </c>
      <c r="AS24" s="17" t="s">
        <v>75</v>
      </c>
      <c r="AT24" s="18">
        <f t="shared" si="14"/>
        <v>0</v>
      </c>
      <c r="AU24" s="18">
        <f t="shared" si="14"/>
        <v>0</v>
      </c>
      <c r="AV24" s="18">
        <f t="shared" si="14"/>
        <v>0</v>
      </c>
      <c r="AW24" s="18">
        <f t="shared" si="14"/>
        <v>0</v>
      </c>
      <c r="AX24" s="18">
        <f t="shared" si="14"/>
        <v>0</v>
      </c>
      <c r="AY24" s="18">
        <f t="shared" si="14"/>
        <v>0</v>
      </c>
      <c r="AZ24" s="18">
        <f t="shared" si="14"/>
        <v>0</v>
      </c>
      <c r="BA24" s="18">
        <f t="shared" si="14"/>
        <v>0</v>
      </c>
      <c r="BB24" s="18">
        <f t="shared" si="14"/>
        <v>0</v>
      </c>
      <c r="BC24" s="18">
        <f t="shared" si="14"/>
        <v>0</v>
      </c>
      <c r="BD24" s="18">
        <f t="shared" si="14"/>
        <v>0</v>
      </c>
      <c r="BE24" s="18">
        <f t="shared" si="14"/>
        <v>0</v>
      </c>
      <c r="BF24" s="18">
        <f t="shared" si="14"/>
        <v>0</v>
      </c>
      <c r="BG24" s="18">
        <f t="shared" si="14"/>
        <v>0</v>
      </c>
      <c r="BH24" s="18">
        <f t="shared" si="14"/>
        <v>0</v>
      </c>
      <c r="BI24" s="18">
        <f t="shared" si="14"/>
        <v>0</v>
      </c>
      <c r="BJ24" s="18">
        <f t="shared" si="29"/>
        <v>0</v>
      </c>
      <c r="BK24" s="18">
        <f t="shared" si="29"/>
        <v>0</v>
      </c>
      <c r="BL24" s="18">
        <f t="shared" si="29"/>
        <v>0</v>
      </c>
      <c r="BM24" s="18">
        <f t="shared" si="29"/>
        <v>0</v>
      </c>
      <c r="BN24" s="18">
        <f t="shared" si="29"/>
        <v>0</v>
      </c>
      <c r="BO24" s="18">
        <f t="shared" si="29"/>
        <v>0</v>
      </c>
      <c r="BP24" s="18">
        <f t="shared" si="29"/>
        <v>0</v>
      </c>
      <c r="BQ24" s="18">
        <f t="shared" si="29"/>
        <v>0</v>
      </c>
      <c r="BR24" s="18">
        <f t="shared" si="29"/>
        <v>0</v>
      </c>
      <c r="BS24" s="18"/>
      <c r="BT24" s="18"/>
      <c r="BU24" s="18"/>
      <c r="BV24" s="18"/>
      <c r="BW24" s="18"/>
      <c r="BX24" s="28"/>
      <c r="BY24" s="18">
        <f t="shared" si="15"/>
        <v>0</v>
      </c>
      <c r="BZ24" s="18">
        <f t="shared" si="15"/>
        <v>0</v>
      </c>
      <c r="CA24" s="18">
        <f t="shared" si="15"/>
        <v>0</v>
      </c>
      <c r="CB24" s="18">
        <f t="shared" si="15"/>
        <v>0</v>
      </c>
      <c r="CC24" s="18">
        <f t="shared" si="15"/>
        <v>0</v>
      </c>
      <c r="CD24" s="18">
        <f t="shared" si="15"/>
        <v>0</v>
      </c>
      <c r="CE24" s="18">
        <f t="shared" si="15"/>
        <v>0</v>
      </c>
      <c r="CF24" s="18">
        <f t="shared" si="15"/>
        <v>0</v>
      </c>
      <c r="CG24" s="18">
        <f t="shared" si="15"/>
        <v>0</v>
      </c>
      <c r="CH24" s="18">
        <f t="shared" si="15"/>
        <v>0</v>
      </c>
      <c r="CI24" s="18">
        <f t="shared" si="15"/>
        <v>0</v>
      </c>
      <c r="CJ24" s="18">
        <f t="shared" si="15"/>
        <v>0</v>
      </c>
      <c r="CK24" s="18">
        <f t="shared" si="15"/>
        <v>0</v>
      </c>
      <c r="CL24" s="18">
        <f t="shared" si="15"/>
        <v>0</v>
      </c>
      <c r="CM24" s="18">
        <f t="shared" si="15"/>
        <v>0</v>
      </c>
      <c r="CN24" s="18">
        <f t="shared" si="15"/>
        <v>0</v>
      </c>
      <c r="CO24" s="18">
        <f t="shared" si="30"/>
        <v>0</v>
      </c>
      <c r="CP24" s="18">
        <f t="shared" si="30"/>
        <v>0</v>
      </c>
      <c r="CQ24" s="18">
        <f t="shared" si="30"/>
        <v>0</v>
      </c>
      <c r="CR24" s="18">
        <f t="shared" si="30"/>
        <v>0</v>
      </c>
      <c r="CS24" s="18">
        <f t="shared" si="30"/>
        <v>0</v>
      </c>
      <c r="CT24" s="18">
        <f t="shared" si="30"/>
        <v>0</v>
      </c>
      <c r="CU24" s="18">
        <f t="shared" si="30"/>
        <v>0</v>
      </c>
      <c r="CV24" s="18">
        <f t="shared" si="30"/>
        <v>1</v>
      </c>
      <c r="CW24" s="18">
        <f t="shared" si="30"/>
        <v>0</v>
      </c>
      <c r="CX24" s="18"/>
      <c r="CY24" s="18"/>
      <c r="CZ24" s="18"/>
      <c r="DA24" s="18"/>
      <c r="DB24" s="18"/>
      <c r="DD24" s="18">
        <f t="shared" si="16"/>
        <v>0</v>
      </c>
      <c r="DE24" s="18">
        <f t="shared" si="16"/>
        <v>0</v>
      </c>
      <c r="DF24" s="18">
        <f t="shared" si="16"/>
        <v>0</v>
      </c>
      <c r="DG24" s="18">
        <f t="shared" si="16"/>
        <v>0</v>
      </c>
      <c r="DH24" s="18">
        <f t="shared" si="16"/>
        <v>0</v>
      </c>
      <c r="DI24" s="18">
        <f t="shared" si="16"/>
        <v>0</v>
      </c>
      <c r="DJ24" s="18">
        <f t="shared" si="16"/>
        <v>0</v>
      </c>
      <c r="DK24" s="18">
        <f t="shared" si="16"/>
        <v>0</v>
      </c>
      <c r="DL24" s="18">
        <f t="shared" si="16"/>
        <v>0</v>
      </c>
      <c r="DM24" s="18">
        <f t="shared" si="16"/>
        <v>0</v>
      </c>
      <c r="DN24" s="18">
        <f t="shared" si="16"/>
        <v>0</v>
      </c>
      <c r="DO24" s="18">
        <f t="shared" si="16"/>
        <v>0</v>
      </c>
      <c r="DP24" s="18">
        <f t="shared" si="16"/>
        <v>0</v>
      </c>
      <c r="DQ24" s="18">
        <f t="shared" si="16"/>
        <v>0</v>
      </c>
      <c r="DR24" s="18">
        <f t="shared" si="16"/>
        <v>0</v>
      </c>
      <c r="DS24" s="18">
        <f t="shared" si="16"/>
        <v>0</v>
      </c>
      <c r="DT24" s="18">
        <f t="shared" si="31"/>
        <v>0</v>
      </c>
      <c r="DU24" s="18">
        <f t="shared" si="31"/>
        <v>0</v>
      </c>
      <c r="DV24" s="18">
        <f t="shared" si="31"/>
        <v>0</v>
      </c>
      <c r="DW24" s="18">
        <f t="shared" si="31"/>
        <v>0</v>
      </c>
      <c r="DX24" s="18">
        <f t="shared" si="31"/>
        <v>0</v>
      </c>
      <c r="DY24" s="18">
        <f t="shared" si="31"/>
        <v>0</v>
      </c>
      <c r="DZ24" s="18">
        <f t="shared" si="31"/>
        <v>0</v>
      </c>
      <c r="EA24" s="18">
        <f t="shared" si="31"/>
        <v>0</v>
      </c>
      <c r="EB24" s="18">
        <f t="shared" si="31"/>
        <v>0</v>
      </c>
      <c r="EC24" s="18"/>
      <c r="ED24" s="18"/>
      <c r="EE24" s="18"/>
      <c r="EF24" s="18"/>
      <c r="EG24" s="18"/>
      <c r="EH24" s="28"/>
      <c r="EI24" s="18">
        <f t="shared" si="17"/>
        <v>0</v>
      </c>
      <c r="EJ24" s="18">
        <f t="shared" si="18"/>
        <v>1</v>
      </c>
      <c r="EK24" s="18">
        <f t="shared" si="19"/>
        <v>0</v>
      </c>
    </row>
    <row r="25" spans="1:141" x14ac:dyDescent="0.25">
      <c r="A25" s="22"/>
      <c r="B25" s="22"/>
      <c r="C25" s="49"/>
      <c r="D25" s="49"/>
      <c r="E25" s="49"/>
      <c r="F25" s="49"/>
      <c r="G25" s="49"/>
      <c r="H25" s="49"/>
      <c r="I25" s="48"/>
      <c r="J25" s="22"/>
      <c r="K25" s="22"/>
      <c r="L25" s="22"/>
      <c r="M25" s="22"/>
      <c r="N25" s="24"/>
      <c r="O25" t="s">
        <v>147</v>
      </c>
      <c r="P25" t="s">
        <v>147</v>
      </c>
      <c r="Q25" t="str">
        <f t="shared" si="2"/>
        <v/>
      </c>
      <c r="AD25" s="17" t="s">
        <v>76</v>
      </c>
      <c r="AE25" t="str">
        <f t="shared" si="4"/>
        <v>163BMT0655</v>
      </c>
      <c r="AF25" t="str">
        <f t="shared" si="5"/>
        <v>F</v>
      </c>
      <c r="AG25" s="18">
        <f t="shared" si="6"/>
        <v>0</v>
      </c>
      <c r="AH25" s="18">
        <f t="shared" si="7"/>
        <v>1</v>
      </c>
      <c r="AI25" s="18">
        <f t="shared" si="8"/>
        <v>0</v>
      </c>
      <c r="AJ25" s="19">
        <f t="shared" si="33"/>
        <v>2033</v>
      </c>
      <c r="AK25" s="19">
        <f t="shared" si="33"/>
        <v>2044</v>
      </c>
      <c r="AL25" s="19">
        <f t="shared" si="33"/>
        <v>9999</v>
      </c>
      <c r="AM25" s="19">
        <f t="shared" si="33"/>
        <v>9999</v>
      </c>
      <c r="AN25" s="19">
        <f t="shared" si="33"/>
        <v>9999</v>
      </c>
      <c r="AO25" s="19">
        <f t="shared" si="33"/>
        <v>9999</v>
      </c>
      <c r="AP25" s="19">
        <f t="shared" si="33"/>
        <v>9999</v>
      </c>
      <c r="AQ25" s="7"/>
      <c r="AR25" s="27">
        <v>11.200000000000017</v>
      </c>
      <c r="AS25" s="17" t="s">
        <v>77</v>
      </c>
      <c r="AT25" s="18">
        <f t="shared" si="14"/>
        <v>0</v>
      </c>
      <c r="AU25" s="18">
        <f t="shared" si="14"/>
        <v>0</v>
      </c>
      <c r="AV25" s="18">
        <f t="shared" si="14"/>
        <v>0</v>
      </c>
      <c r="AW25" s="18">
        <f t="shared" si="14"/>
        <v>0</v>
      </c>
      <c r="AX25" s="18">
        <f t="shared" si="14"/>
        <v>0</v>
      </c>
      <c r="AY25" s="18">
        <f t="shared" si="14"/>
        <v>0</v>
      </c>
      <c r="AZ25" s="18">
        <f t="shared" si="14"/>
        <v>0</v>
      </c>
      <c r="BA25" s="18">
        <f t="shared" si="14"/>
        <v>0</v>
      </c>
      <c r="BB25" s="18">
        <f t="shared" si="14"/>
        <v>0</v>
      </c>
      <c r="BC25" s="18">
        <f t="shared" si="14"/>
        <v>0</v>
      </c>
      <c r="BD25" s="18">
        <f t="shared" si="14"/>
        <v>0</v>
      </c>
      <c r="BE25" s="18">
        <f t="shared" si="14"/>
        <v>0</v>
      </c>
      <c r="BF25" s="18">
        <f t="shared" si="14"/>
        <v>0</v>
      </c>
      <c r="BG25" s="18">
        <f t="shared" si="14"/>
        <v>0</v>
      </c>
      <c r="BH25" s="18">
        <f t="shared" si="14"/>
        <v>0</v>
      </c>
      <c r="BI25" s="18">
        <f t="shared" si="14"/>
        <v>0</v>
      </c>
      <c r="BJ25" s="18">
        <f t="shared" si="29"/>
        <v>0</v>
      </c>
      <c r="BK25" s="18">
        <f t="shared" si="29"/>
        <v>0</v>
      </c>
      <c r="BL25" s="18">
        <f t="shared" si="29"/>
        <v>0</v>
      </c>
      <c r="BM25" s="18">
        <f t="shared" si="29"/>
        <v>0</v>
      </c>
      <c r="BN25" s="18">
        <f t="shared" si="29"/>
        <v>0</v>
      </c>
      <c r="BO25" s="18">
        <f t="shared" si="29"/>
        <v>0</v>
      </c>
      <c r="BP25" s="18">
        <f t="shared" si="29"/>
        <v>0</v>
      </c>
      <c r="BQ25" s="18">
        <f t="shared" si="29"/>
        <v>0</v>
      </c>
      <c r="BR25" s="18">
        <f t="shared" si="29"/>
        <v>0</v>
      </c>
      <c r="BS25" s="18"/>
      <c r="BT25" s="18"/>
      <c r="BU25" s="18"/>
      <c r="BV25" s="18"/>
      <c r="BW25" s="18"/>
      <c r="BX25" s="28"/>
      <c r="BY25" s="18">
        <f t="shared" si="15"/>
        <v>0</v>
      </c>
      <c r="BZ25" s="18">
        <f t="shared" si="15"/>
        <v>0</v>
      </c>
      <c r="CA25" s="18">
        <f t="shared" si="15"/>
        <v>0</v>
      </c>
      <c r="CB25" s="18">
        <f t="shared" si="15"/>
        <v>0</v>
      </c>
      <c r="CC25" s="18">
        <f t="shared" si="15"/>
        <v>0</v>
      </c>
      <c r="CD25" s="18">
        <f t="shared" si="15"/>
        <v>0</v>
      </c>
      <c r="CE25" s="18">
        <f t="shared" si="15"/>
        <v>0</v>
      </c>
      <c r="CF25" s="18">
        <f t="shared" si="15"/>
        <v>0</v>
      </c>
      <c r="CG25" s="18">
        <f t="shared" si="15"/>
        <v>0</v>
      </c>
      <c r="CH25" s="18">
        <f t="shared" si="15"/>
        <v>0</v>
      </c>
      <c r="CI25" s="18">
        <f t="shared" si="15"/>
        <v>0</v>
      </c>
      <c r="CJ25" s="18">
        <f t="shared" si="15"/>
        <v>0</v>
      </c>
      <c r="CK25" s="18">
        <f t="shared" si="15"/>
        <v>0</v>
      </c>
      <c r="CL25" s="18">
        <f t="shared" si="15"/>
        <v>0</v>
      </c>
      <c r="CM25" s="18">
        <f t="shared" si="15"/>
        <v>0</v>
      </c>
      <c r="CN25" s="18">
        <f t="shared" si="15"/>
        <v>0</v>
      </c>
      <c r="CO25" s="18">
        <f t="shared" si="30"/>
        <v>0</v>
      </c>
      <c r="CP25" s="18">
        <f t="shared" si="30"/>
        <v>0</v>
      </c>
      <c r="CQ25" s="18">
        <f t="shared" si="30"/>
        <v>0</v>
      </c>
      <c r="CR25" s="18">
        <f t="shared" si="30"/>
        <v>0</v>
      </c>
      <c r="CS25" s="18">
        <f t="shared" si="30"/>
        <v>0</v>
      </c>
      <c r="CT25" s="18">
        <f t="shared" si="30"/>
        <v>0</v>
      </c>
      <c r="CU25" s="18">
        <f t="shared" si="30"/>
        <v>0</v>
      </c>
      <c r="CV25" s="18">
        <f t="shared" si="30"/>
        <v>1</v>
      </c>
      <c r="CW25" s="18">
        <f t="shared" si="30"/>
        <v>0</v>
      </c>
      <c r="CX25" s="18"/>
      <c r="CY25" s="18"/>
      <c r="CZ25" s="18"/>
      <c r="DA25" s="18"/>
      <c r="DB25" s="18"/>
      <c r="DD25" s="18">
        <f t="shared" si="16"/>
        <v>0</v>
      </c>
      <c r="DE25" s="18">
        <f t="shared" si="16"/>
        <v>0</v>
      </c>
      <c r="DF25" s="18">
        <f t="shared" si="16"/>
        <v>0</v>
      </c>
      <c r="DG25" s="18">
        <f t="shared" si="16"/>
        <v>0</v>
      </c>
      <c r="DH25" s="18">
        <f t="shared" si="16"/>
        <v>0</v>
      </c>
      <c r="DI25" s="18">
        <f t="shared" si="16"/>
        <v>0</v>
      </c>
      <c r="DJ25" s="18">
        <f t="shared" si="16"/>
        <v>0</v>
      </c>
      <c r="DK25" s="18">
        <f t="shared" si="16"/>
        <v>0</v>
      </c>
      <c r="DL25" s="18">
        <f t="shared" si="16"/>
        <v>0</v>
      </c>
      <c r="DM25" s="18">
        <f t="shared" si="16"/>
        <v>0</v>
      </c>
      <c r="DN25" s="18">
        <f t="shared" si="16"/>
        <v>0</v>
      </c>
      <c r="DO25" s="18">
        <f t="shared" si="16"/>
        <v>0</v>
      </c>
      <c r="DP25" s="18">
        <f t="shared" si="16"/>
        <v>0</v>
      </c>
      <c r="DQ25" s="18">
        <f t="shared" si="16"/>
        <v>0</v>
      </c>
      <c r="DR25" s="18">
        <f t="shared" si="16"/>
        <v>0</v>
      </c>
      <c r="DS25" s="18">
        <f t="shared" si="16"/>
        <v>0</v>
      </c>
      <c r="DT25" s="18">
        <f t="shared" si="31"/>
        <v>0</v>
      </c>
      <c r="DU25" s="18">
        <f t="shared" si="31"/>
        <v>0</v>
      </c>
      <c r="DV25" s="18">
        <f t="shared" si="31"/>
        <v>0</v>
      </c>
      <c r="DW25" s="18">
        <f t="shared" si="31"/>
        <v>0</v>
      </c>
      <c r="DX25" s="18">
        <f t="shared" si="31"/>
        <v>0</v>
      </c>
      <c r="DY25" s="18">
        <f t="shared" si="31"/>
        <v>0</v>
      </c>
      <c r="DZ25" s="18">
        <f t="shared" si="31"/>
        <v>0</v>
      </c>
      <c r="EA25" s="18">
        <f t="shared" si="31"/>
        <v>0</v>
      </c>
      <c r="EB25" s="18">
        <f t="shared" si="31"/>
        <v>0</v>
      </c>
      <c r="EC25" s="18"/>
      <c r="ED25" s="18"/>
      <c r="EE25" s="18"/>
      <c r="EF25" s="18"/>
      <c r="EG25" s="18"/>
      <c r="EH25" s="28"/>
      <c r="EI25" s="18">
        <f t="shared" si="17"/>
        <v>0</v>
      </c>
      <c r="EJ25" s="18">
        <f t="shared" si="18"/>
        <v>1</v>
      </c>
      <c r="EK25" s="18">
        <f t="shared" si="19"/>
        <v>0</v>
      </c>
    </row>
    <row r="26" spans="1:141" x14ac:dyDescent="0.25">
      <c r="A26" s="22" t="s">
        <v>23</v>
      </c>
      <c r="B26" s="22">
        <v>2013</v>
      </c>
      <c r="C26" s="49">
        <v>2052</v>
      </c>
      <c r="D26" s="49">
        <v>2063</v>
      </c>
      <c r="E26" s="49">
        <v>9999</v>
      </c>
      <c r="F26" s="49">
        <v>9999</v>
      </c>
      <c r="G26" s="49">
        <v>9999</v>
      </c>
      <c r="H26" s="49">
        <v>9999</v>
      </c>
      <c r="I26" s="48">
        <v>9999</v>
      </c>
      <c r="J26" s="22" t="s">
        <v>65</v>
      </c>
      <c r="K26" s="22"/>
      <c r="L26" s="22">
        <v>595328</v>
      </c>
      <c r="M26" s="22" t="s">
        <v>48</v>
      </c>
      <c r="N26" s="24">
        <v>3.4999999999999858</v>
      </c>
      <c r="O26" t="s">
        <v>146</v>
      </c>
      <c r="P26" t="s">
        <v>41</v>
      </c>
      <c r="Q26" t="str">
        <f t="shared" si="2"/>
        <v>MT</v>
      </c>
      <c r="AD26" s="17" t="s">
        <v>78</v>
      </c>
      <c r="AE26" t="str">
        <f t="shared" si="4"/>
        <v>163BMT0660</v>
      </c>
      <c r="AF26" t="str">
        <f t="shared" si="5"/>
        <v>F</v>
      </c>
      <c r="AG26" s="18">
        <f t="shared" si="6"/>
        <v>0</v>
      </c>
      <c r="AH26" s="18">
        <f t="shared" si="7"/>
        <v>1</v>
      </c>
      <c r="AI26" s="18">
        <f t="shared" si="8"/>
        <v>0</v>
      </c>
      <c r="AJ26" s="19">
        <f t="shared" si="33"/>
        <v>2033</v>
      </c>
      <c r="AK26" s="19">
        <f t="shared" si="33"/>
        <v>2044</v>
      </c>
      <c r="AL26" s="19">
        <f t="shared" si="33"/>
        <v>9999</v>
      </c>
      <c r="AM26" s="19">
        <f t="shared" si="33"/>
        <v>9999</v>
      </c>
      <c r="AN26" s="19">
        <f t="shared" si="33"/>
        <v>9999</v>
      </c>
      <c r="AO26" s="19">
        <f t="shared" si="33"/>
        <v>9999</v>
      </c>
      <c r="AP26" s="19">
        <f t="shared" si="33"/>
        <v>9999</v>
      </c>
      <c r="AQ26" s="7"/>
      <c r="AR26" s="27">
        <v>5.2999999999999829</v>
      </c>
      <c r="AS26" s="17" t="s">
        <v>79</v>
      </c>
      <c r="AT26" s="18">
        <f t="shared" si="14"/>
        <v>0</v>
      </c>
      <c r="AU26" s="18">
        <f t="shared" si="14"/>
        <v>0</v>
      </c>
      <c r="AV26" s="18">
        <f t="shared" si="14"/>
        <v>0</v>
      </c>
      <c r="AW26" s="18">
        <f t="shared" si="14"/>
        <v>0</v>
      </c>
      <c r="AX26" s="18">
        <f t="shared" si="14"/>
        <v>0</v>
      </c>
      <c r="AY26" s="18">
        <f t="shared" si="14"/>
        <v>0</v>
      </c>
      <c r="AZ26" s="18">
        <f t="shared" si="14"/>
        <v>0</v>
      </c>
      <c r="BA26" s="18">
        <f t="shared" si="14"/>
        <v>0</v>
      </c>
      <c r="BB26" s="18">
        <f t="shared" si="14"/>
        <v>0</v>
      </c>
      <c r="BC26" s="18">
        <f t="shared" si="14"/>
        <v>0</v>
      </c>
      <c r="BD26" s="18">
        <f t="shared" si="14"/>
        <v>0</v>
      </c>
      <c r="BE26" s="18">
        <f t="shared" si="14"/>
        <v>0</v>
      </c>
      <c r="BF26" s="18">
        <f t="shared" si="14"/>
        <v>0</v>
      </c>
      <c r="BG26" s="18">
        <f t="shared" si="14"/>
        <v>0</v>
      </c>
      <c r="BH26" s="18">
        <f t="shared" si="14"/>
        <v>0</v>
      </c>
      <c r="BI26" s="18">
        <f t="shared" si="14"/>
        <v>0</v>
      </c>
      <c r="BJ26" s="18">
        <f t="shared" si="29"/>
        <v>0</v>
      </c>
      <c r="BK26" s="18">
        <f t="shared" si="29"/>
        <v>0</v>
      </c>
      <c r="BL26" s="18">
        <f t="shared" si="29"/>
        <v>0</v>
      </c>
      <c r="BM26" s="18">
        <f t="shared" si="29"/>
        <v>0</v>
      </c>
      <c r="BN26" s="18">
        <f t="shared" si="29"/>
        <v>0</v>
      </c>
      <c r="BO26" s="18">
        <f t="shared" si="29"/>
        <v>0</v>
      </c>
      <c r="BP26" s="18">
        <f t="shared" si="29"/>
        <v>0</v>
      </c>
      <c r="BQ26" s="18">
        <f t="shared" si="29"/>
        <v>0</v>
      </c>
      <c r="BR26" s="18">
        <f t="shared" si="29"/>
        <v>0</v>
      </c>
      <c r="BS26" s="18"/>
      <c r="BT26" s="18"/>
      <c r="BU26" s="18"/>
      <c r="BV26" s="18"/>
      <c r="BW26" s="18"/>
      <c r="BX26" s="28"/>
      <c r="BY26" s="18">
        <f t="shared" si="15"/>
        <v>0</v>
      </c>
      <c r="BZ26" s="18">
        <f t="shared" si="15"/>
        <v>0</v>
      </c>
      <c r="CA26" s="18">
        <f t="shared" si="15"/>
        <v>0</v>
      </c>
      <c r="CB26" s="18">
        <f t="shared" si="15"/>
        <v>0</v>
      </c>
      <c r="CC26" s="18">
        <f t="shared" si="15"/>
        <v>0</v>
      </c>
      <c r="CD26" s="18">
        <f t="shared" si="15"/>
        <v>0</v>
      </c>
      <c r="CE26" s="18">
        <f t="shared" si="15"/>
        <v>0</v>
      </c>
      <c r="CF26" s="18">
        <f t="shared" si="15"/>
        <v>0</v>
      </c>
      <c r="CG26" s="18">
        <f t="shared" si="15"/>
        <v>0</v>
      </c>
      <c r="CH26" s="18">
        <f t="shared" si="15"/>
        <v>0</v>
      </c>
      <c r="CI26" s="18">
        <f t="shared" si="15"/>
        <v>0</v>
      </c>
      <c r="CJ26" s="18">
        <f t="shared" si="15"/>
        <v>0</v>
      </c>
      <c r="CK26" s="18">
        <f t="shared" si="15"/>
        <v>0</v>
      </c>
      <c r="CL26" s="18">
        <f t="shared" si="15"/>
        <v>0</v>
      </c>
      <c r="CM26" s="18">
        <f t="shared" si="15"/>
        <v>0</v>
      </c>
      <c r="CN26" s="18">
        <f t="shared" si="15"/>
        <v>0</v>
      </c>
      <c r="CO26" s="18">
        <f t="shared" si="30"/>
        <v>0</v>
      </c>
      <c r="CP26" s="18">
        <f t="shared" si="30"/>
        <v>0</v>
      </c>
      <c r="CQ26" s="18">
        <f t="shared" si="30"/>
        <v>0</v>
      </c>
      <c r="CR26" s="18">
        <f t="shared" si="30"/>
        <v>0</v>
      </c>
      <c r="CS26" s="18">
        <f t="shared" si="30"/>
        <v>0</v>
      </c>
      <c r="CT26" s="18">
        <f t="shared" si="30"/>
        <v>0</v>
      </c>
      <c r="CU26" s="18">
        <f t="shared" si="30"/>
        <v>0</v>
      </c>
      <c r="CV26" s="18">
        <f t="shared" si="30"/>
        <v>1</v>
      </c>
      <c r="CW26" s="18">
        <f t="shared" si="30"/>
        <v>0</v>
      </c>
      <c r="CX26" s="18"/>
      <c r="CY26" s="18"/>
      <c r="CZ26" s="18"/>
      <c r="DA26" s="18"/>
      <c r="DB26" s="18"/>
      <c r="DD26" s="18">
        <f t="shared" si="16"/>
        <v>0</v>
      </c>
      <c r="DE26" s="18">
        <f t="shared" si="16"/>
        <v>0</v>
      </c>
      <c r="DF26" s="18">
        <f t="shared" si="16"/>
        <v>0</v>
      </c>
      <c r="DG26" s="18">
        <f t="shared" si="16"/>
        <v>0</v>
      </c>
      <c r="DH26" s="18">
        <f t="shared" si="16"/>
        <v>0</v>
      </c>
      <c r="DI26" s="18">
        <f t="shared" si="16"/>
        <v>0</v>
      </c>
      <c r="DJ26" s="18">
        <f t="shared" si="16"/>
        <v>0</v>
      </c>
      <c r="DK26" s="18">
        <f t="shared" si="16"/>
        <v>0</v>
      </c>
      <c r="DL26" s="18">
        <f t="shared" si="16"/>
        <v>0</v>
      </c>
      <c r="DM26" s="18">
        <f t="shared" si="16"/>
        <v>0</v>
      </c>
      <c r="DN26" s="18">
        <f t="shared" si="16"/>
        <v>0</v>
      </c>
      <c r="DO26" s="18">
        <f t="shared" si="16"/>
        <v>0</v>
      </c>
      <c r="DP26" s="18">
        <f t="shared" si="16"/>
        <v>0</v>
      </c>
      <c r="DQ26" s="18">
        <f t="shared" si="16"/>
        <v>0</v>
      </c>
      <c r="DR26" s="18">
        <f t="shared" si="16"/>
        <v>0</v>
      </c>
      <c r="DS26" s="18">
        <f t="shared" si="16"/>
        <v>0</v>
      </c>
      <c r="DT26" s="18">
        <f t="shared" si="31"/>
        <v>0</v>
      </c>
      <c r="DU26" s="18">
        <f t="shared" si="31"/>
        <v>0</v>
      </c>
      <c r="DV26" s="18">
        <f t="shared" si="31"/>
        <v>0</v>
      </c>
      <c r="DW26" s="18">
        <f t="shared" si="31"/>
        <v>0</v>
      </c>
      <c r="DX26" s="18">
        <f t="shared" si="31"/>
        <v>0</v>
      </c>
      <c r="DY26" s="18">
        <f t="shared" si="31"/>
        <v>0</v>
      </c>
      <c r="DZ26" s="18">
        <f t="shared" si="31"/>
        <v>0</v>
      </c>
      <c r="EA26" s="18">
        <f t="shared" si="31"/>
        <v>0</v>
      </c>
      <c r="EB26" s="18">
        <f t="shared" si="31"/>
        <v>0</v>
      </c>
      <c r="EC26" s="18"/>
      <c r="ED26" s="18"/>
      <c r="EE26" s="18"/>
      <c r="EF26" s="18"/>
      <c r="EG26" s="18"/>
      <c r="EH26" s="28"/>
      <c r="EI26" s="18">
        <f t="shared" si="17"/>
        <v>0</v>
      </c>
      <c r="EJ26" s="18">
        <f t="shared" si="18"/>
        <v>1</v>
      </c>
      <c r="EK26" s="18">
        <f t="shared" si="19"/>
        <v>0</v>
      </c>
    </row>
    <row r="27" spans="1:141" x14ac:dyDescent="0.25">
      <c r="A27" s="22"/>
      <c r="B27" s="22"/>
      <c r="C27" s="49"/>
      <c r="D27" s="49"/>
      <c r="E27" s="49"/>
      <c r="F27" s="49"/>
      <c r="G27" s="49"/>
      <c r="H27" s="49"/>
      <c r="I27" s="48"/>
      <c r="J27" s="22"/>
      <c r="K27" s="22"/>
      <c r="L27" s="22"/>
      <c r="M27" s="22"/>
      <c r="N27" s="24"/>
      <c r="O27" t="s">
        <v>147</v>
      </c>
      <c r="P27" t="s">
        <v>147</v>
      </c>
      <c r="Q27" t="str">
        <f t="shared" si="2"/>
        <v/>
      </c>
      <c r="AD27" s="17" t="s">
        <v>80</v>
      </c>
      <c r="AE27" t="str">
        <f t="shared" si="4"/>
        <v>163BMT0665</v>
      </c>
      <c r="AF27" t="str">
        <f t="shared" si="5"/>
        <v>F</v>
      </c>
      <c r="AG27" s="18">
        <f t="shared" si="6"/>
        <v>0</v>
      </c>
      <c r="AH27" s="18">
        <f t="shared" si="7"/>
        <v>1</v>
      </c>
      <c r="AI27" s="18">
        <f t="shared" si="8"/>
        <v>0</v>
      </c>
      <c r="AJ27" s="19">
        <f t="shared" si="33"/>
        <v>2033</v>
      </c>
      <c r="AK27" s="19">
        <f t="shared" si="33"/>
        <v>2044</v>
      </c>
      <c r="AL27" s="19">
        <f t="shared" si="33"/>
        <v>9999</v>
      </c>
      <c r="AM27" s="19">
        <f t="shared" si="33"/>
        <v>9999</v>
      </c>
      <c r="AN27" s="19">
        <f t="shared" si="33"/>
        <v>9999</v>
      </c>
      <c r="AO27" s="19">
        <f t="shared" si="33"/>
        <v>9999</v>
      </c>
      <c r="AP27" s="19">
        <f t="shared" si="33"/>
        <v>9999</v>
      </c>
      <c r="AQ27" s="7"/>
      <c r="AR27" s="27">
        <v>12.5</v>
      </c>
      <c r="AS27" s="17" t="s">
        <v>81</v>
      </c>
      <c r="AT27" s="18">
        <f t="shared" si="14"/>
        <v>0</v>
      </c>
      <c r="AU27" s="18">
        <f t="shared" si="14"/>
        <v>0</v>
      </c>
      <c r="AV27" s="18">
        <f t="shared" si="14"/>
        <v>0</v>
      </c>
      <c r="AW27" s="18">
        <f t="shared" si="14"/>
        <v>0</v>
      </c>
      <c r="AX27" s="18">
        <f t="shared" si="14"/>
        <v>0</v>
      </c>
      <c r="AY27" s="18">
        <f t="shared" si="14"/>
        <v>0</v>
      </c>
      <c r="AZ27" s="18">
        <f t="shared" si="14"/>
        <v>0</v>
      </c>
      <c r="BA27" s="18">
        <f t="shared" si="14"/>
        <v>0</v>
      </c>
      <c r="BB27" s="18">
        <f t="shared" si="14"/>
        <v>0</v>
      </c>
      <c r="BC27" s="18">
        <f t="shared" si="14"/>
        <v>0</v>
      </c>
      <c r="BD27" s="18">
        <f t="shared" si="14"/>
        <v>0</v>
      </c>
      <c r="BE27" s="18">
        <f t="shared" si="14"/>
        <v>0</v>
      </c>
      <c r="BF27" s="18">
        <f t="shared" si="14"/>
        <v>0</v>
      </c>
      <c r="BG27" s="18">
        <f t="shared" si="14"/>
        <v>0</v>
      </c>
      <c r="BH27" s="18">
        <f t="shared" si="14"/>
        <v>0</v>
      </c>
      <c r="BI27" s="18">
        <f t="shared" si="14"/>
        <v>0</v>
      </c>
      <c r="BJ27" s="18">
        <f t="shared" si="29"/>
        <v>0</v>
      </c>
      <c r="BK27" s="18">
        <f t="shared" si="29"/>
        <v>0</v>
      </c>
      <c r="BL27" s="18">
        <f t="shared" si="29"/>
        <v>0</v>
      </c>
      <c r="BM27" s="18">
        <f t="shared" si="29"/>
        <v>0</v>
      </c>
      <c r="BN27" s="18">
        <f t="shared" si="29"/>
        <v>0</v>
      </c>
      <c r="BO27" s="18">
        <f t="shared" si="29"/>
        <v>0</v>
      </c>
      <c r="BP27" s="18">
        <f t="shared" si="29"/>
        <v>0</v>
      </c>
      <c r="BQ27" s="18">
        <f t="shared" si="29"/>
        <v>0</v>
      </c>
      <c r="BR27" s="18">
        <f t="shared" si="29"/>
        <v>0</v>
      </c>
      <c r="BS27" s="18"/>
      <c r="BT27" s="18"/>
      <c r="BU27" s="18"/>
      <c r="BV27" s="18"/>
      <c r="BW27" s="18"/>
      <c r="BX27" s="28"/>
      <c r="BY27" s="18">
        <f t="shared" si="15"/>
        <v>0</v>
      </c>
      <c r="BZ27" s="18">
        <f t="shared" si="15"/>
        <v>0</v>
      </c>
      <c r="CA27" s="18">
        <f t="shared" si="15"/>
        <v>0</v>
      </c>
      <c r="CB27" s="18">
        <f t="shared" si="15"/>
        <v>0</v>
      </c>
      <c r="CC27" s="18">
        <f t="shared" si="15"/>
        <v>0</v>
      </c>
      <c r="CD27" s="18">
        <f t="shared" si="15"/>
        <v>0</v>
      </c>
      <c r="CE27" s="18">
        <f t="shared" si="15"/>
        <v>0</v>
      </c>
      <c r="CF27" s="18">
        <f t="shared" si="15"/>
        <v>0</v>
      </c>
      <c r="CG27" s="18">
        <f t="shared" si="15"/>
        <v>0</v>
      </c>
      <c r="CH27" s="18">
        <f t="shared" si="15"/>
        <v>0</v>
      </c>
      <c r="CI27" s="18">
        <f t="shared" si="15"/>
        <v>0</v>
      </c>
      <c r="CJ27" s="18">
        <f t="shared" si="15"/>
        <v>0</v>
      </c>
      <c r="CK27" s="18">
        <f t="shared" si="15"/>
        <v>0</v>
      </c>
      <c r="CL27" s="18">
        <f t="shared" si="15"/>
        <v>0</v>
      </c>
      <c r="CM27" s="18">
        <f t="shared" si="15"/>
        <v>0</v>
      </c>
      <c r="CN27" s="18">
        <f t="shared" si="15"/>
        <v>0</v>
      </c>
      <c r="CO27" s="18">
        <f t="shared" si="30"/>
        <v>0</v>
      </c>
      <c r="CP27" s="18">
        <f t="shared" si="30"/>
        <v>0</v>
      </c>
      <c r="CQ27" s="18">
        <f t="shared" si="30"/>
        <v>0</v>
      </c>
      <c r="CR27" s="18">
        <f t="shared" si="30"/>
        <v>1</v>
      </c>
      <c r="CS27" s="18">
        <f t="shared" si="30"/>
        <v>0</v>
      </c>
      <c r="CT27" s="18">
        <f t="shared" si="30"/>
        <v>0</v>
      </c>
      <c r="CU27" s="18">
        <f t="shared" si="30"/>
        <v>0</v>
      </c>
      <c r="CV27" s="18">
        <f t="shared" si="30"/>
        <v>0</v>
      </c>
      <c r="CW27" s="18">
        <f t="shared" si="30"/>
        <v>0</v>
      </c>
      <c r="CX27" s="18"/>
      <c r="CY27" s="18"/>
      <c r="CZ27" s="18"/>
      <c r="DA27" s="18"/>
      <c r="DB27" s="18"/>
      <c r="DD27" s="18">
        <f t="shared" si="16"/>
        <v>0</v>
      </c>
      <c r="DE27" s="18">
        <f t="shared" si="16"/>
        <v>0</v>
      </c>
      <c r="DF27" s="18">
        <f t="shared" si="16"/>
        <v>0</v>
      </c>
      <c r="DG27" s="18">
        <f t="shared" si="16"/>
        <v>0</v>
      </c>
      <c r="DH27" s="18">
        <f t="shared" si="16"/>
        <v>0</v>
      </c>
      <c r="DI27" s="18">
        <f t="shared" si="16"/>
        <v>0</v>
      </c>
      <c r="DJ27" s="18">
        <f t="shared" si="16"/>
        <v>0</v>
      </c>
      <c r="DK27" s="18">
        <f t="shared" si="16"/>
        <v>0</v>
      </c>
      <c r="DL27" s="18">
        <f t="shared" si="16"/>
        <v>0</v>
      </c>
      <c r="DM27" s="18">
        <f t="shared" si="16"/>
        <v>0</v>
      </c>
      <c r="DN27" s="18">
        <f t="shared" si="16"/>
        <v>0</v>
      </c>
      <c r="DO27" s="18">
        <f t="shared" si="16"/>
        <v>0</v>
      </c>
      <c r="DP27" s="18">
        <f t="shared" si="16"/>
        <v>0</v>
      </c>
      <c r="DQ27" s="18">
        <f t="shared" si="16"/>
        <v>0</v>
      </c>
      <c r="DR27" s="18">
        <f t="shared" si="16"/>
        <v>0</v>
      </c>
      <c r="DS27" s="18">
        <f t="shared" si="16"/>
        <v>0</v>
      </c>
      <c r="DT27" s="18">
        <f t="shared" si="31"/>
        <v>0</v>
      </c>
      <c r="DU27" s="18">
        <f t="shared" si="31"/>
        <v>0</v>
      </c>
      <c r="DV27" s="18">
        <f t="shared" si="31"/>
        <v>0</v>
      </c>
      <c r="DW27" s="18">
        <f t="shared" si="31"/>
        <v>0</v>
      </c>
      <c r="DX27" s="18">
        <f t="shared" si="31"/>
        <v>0</v>
      </c>
      <c r="DY27" s="18">
        <f t="shared" si="31"/>
        <v>0</v>
      </c>
      <c r="DZ27" s="18">
        <f t="shared" si="31"/>
        <v>0</v>
      </c>
      <c r="EA27" s="18">
        <f t="shared" si="31"/>
        <v>0</v>
      </c>
      <c r="EB27" s="18">
        <f t="shared" si="31"/>
        <v>0</v>
      </c>
      <c r="EC27" s="18"/>
      <c r="ED27" s="18"/>
      <c r="EE27" s="18"/>
      <c r="EF27" s="18"/>
      <c r="EG27" s="18"/>
      <c r="EH27" s="28"/>
      <c r="EI27" s="18">
        <f t="shared" si="17"/>
        <v>0</v>
      </c>
      <c r="EJ27" s="18">
        <f t="shared" si="18"/>
        <v>1</v>
      </c>
      <c r="EK27" s="18">
        <f t="shared" si="19"/>
        <v>0</v>
      </c>
    </row>
    <row r="28" spans="1:141" x14ac:dyDescent="0.25">
      <c r="A28" s="22" t="s">
        <v>23</v>
      </c>
      <c r="B28" s="22">
        <v>2013</v>
      </c>
      <c r="C28" s="49">
        <v>2052</v>
      </c>
      <c r="D28" s="49">
        <v>2063</v>
      </c>
      <c r="E28" s="49">
        <v>9999</v>
      </c>
      <c r="F28" s="49">
        <v>9999</v>
      </c>
      <c r="G28" s="49">
        <v>9999</v>
      </c>
      <c r="H28" s="49">
        <v>9999</v>
      </c>
      <c r="I28" s="48">
        <v>9999</v>
      </c>
      <c r="J28" s="22"/>
      <c r="K28" s="22"/>
      <c r="L28" s="22">
        <v>594139</v>
      </c>
      <c r="M28" s="22" t="s">
        <v>51</v>
      </c>
      <c r="N28" s="24">
        <v>6.1000000000000227</v>
      </c>
      <c r="O28" t="s">
        <v>146</v>
      </c>
      <c r="P28" t="s">
        <v>44</v>
      </c>
      <c r="Q28" t="str">
        <f t="shared" si="2"/>
        <v>MT</v>
      </c>
      <c r="AD28" s="17" t="s">
        <v>82</v>
      </c>
      <c r="AE28" t="str">
        <f t="shared" si="4"/>
        <v>163BMT0670</v>
      </c>
      <c r="AF28" t="str">
        <f t="shared" si="5"/>
        <v>F</v>
      </c>
      <c r="AG28" s="18">
        <f t="shared" si="6"/>
        <v>0</v>
      </c>
      <c r="AH28" s="18">
        <f t="shared" si="7"/>
        <v>1</v>
      </c>
      <c r="AI28" s="18">
        <f t="shared" si="8"/>
        <v>0</v>
      </c>
      <c r="AJ28" s="19">
        <f t="shared" si="33"/>
        <v>2033</v>
      </c>
      <c r="AK28" s="19">
        <f t="shared" si="33"/>
        <v>2044</v>
      </c>
      <c r="AL28" s="19">
        <f t="shared" si="33"/>
        <v>9999</v>
      </c>
      <c r="AM28" s="19">
        <f t="shared" si="33"/>
        <v>9999</v>
      </c>
      <c r="AN28" s="19">
        <f t="shared" si="33"/>
        <v>9999</v>
      </c>
      <c r="AO28" s="19">
        <f t="shared" si="33"/>
        <v>9999</v>
      </c>
      <c r="AP28" s="19">
        <f t="shared" si="33"/>
        <v>9999</v>
      </c>
      <c r="AQ28" s="7"/>
      <c r="AR28" s="27">
        <v>2.6999999999999886</v>
      </c>
      <c r="AS28" s="17" t="s">
        <v>83</v>
      </c>
      <c r="AT28" s="18">
        <f t="shared" si="14"/>
        <v>0</v>
      </c>
      <c r="AU28" s="18">
        <f t="shared" si="14"/>
        <v>0</v>
      </c>
      <c r="AV28" s="18">
        <f t="shared" si="14"/>
        <v>0</v>
      </c>
      <c r="AW28" s="18">
        <f t="shared" si="14"/>
        <v>0</v>
      </c>
      <c r="AX28" s="18">
        <f t="shared" si="14"/>
        <v>0</v>
      </c>
      <c r="AY28" s="18">
        <f t="shared" si="14"/>
        <v>0</v>
      </c>
      <c r="AZ28" s="18">
        <f t="shared" si="14"/>
        <v>0</v>
      </c>
      <c r="BA28" s="18">
        <f t="shared" si="14"/>
        <v>0</v>
      </c>
      <c r="BB28" s="18">
        <f t="shared" si="14"/>
        <v>0</v>
      </c>
      <c r="BC28" s="18">
        <f t="shared" si="14"/>
        <v>0</v>
      </c>
      <c r="BD28" s="18">
        <f t="shared" si="14"/>
        <v>0</v>
      </c>
      <c r="BE28" s="18">
        <f t="shared" si="14"/>
        <v>0</v>
      </c>
      <c r="BF28" s="18">
        <f t="shared" si="14"/>
        <v>0</v>
      </c>
      <c r="BG28" s="18">
        <f t="shared" si="14"/>
        <v>0</v>
      </c>
      <c r="BH28" s="18">
        <f t="shared" si="14"/>
        <v>0</v>
      </c>
      <c r="BI28" s="18">
        <f t="shared" si="14"/>
        <v>0</v>
      </c>
      <c r="BJ28" s="18">
        <f t="shared" si="29"/>
        <v>0</v>
      </c>
      <c r="BK28" s="18">
        <f t="shared" si="29"/>
        <v>0</v>
      </c>
      <c r="BL28" s="18">
        <f t="shared" si="29"/>
        <v>0</v>
      </c>
      <c r="BM28" s="18">
        <f t="shared" si="29"/>
        <v>0</v>
      </c>
      <c r="BN28" s="18">
        <f t="shared" si="29"/>
        <v>0</v>
      </c>
      <c r="BO28" s="18">
        <f t="shared" si="29"/>
        <v>0</v>
      </c>
      <c r="BP28" s="18">
        <f t="shared" si="29"/>
        <v>0</v>
      </c>
      <c r="BQ28" s="18">
        <f t="shared" si="29"/>
        <v>0</v>
      </c>
      <c r="BR28" s="18">
        <f t="shared" si="29"/>
        <v>0</v>
      </c>
      <c r="BS28" s="18"/>
      <c r="BT28" s="18"/>
      <c r="BU28" s="18"/>
      <c r="BV28" s="18"/>
      <c r="BW28" s="18"/>
      <c r="BX28" s="28"/>
      <c r="BY28" s="18">
        <f t="shared" si="15"/>
        <v>0</v>
      </c>
      <c r="BZ28" s="18">
        <f t="shared" si="15"/>
        <v>0</v>
      </c>
      <c r="CA28" s="18">
        <f t="shared" si="15"/>
        <v>0</v>
      </c>
      <c r="CB28" s="18">
        <f t="shared" si="15"/>
        <v>0</v>
      </c>
      <c r="CC28" s="18">
        <f t="shared" si="15"/>
        <v>0</v>
      </c>
      <c r="CD28" s="18">
        <f t="shared" si="15"/>
        <v>0</v>
      </c>
      <c r="CE28" s="18">
        <f t="shared" si="15"/>
        <v>0</v>
      </c>
      <c r="CF28" s="18">
        <f t="shared" si="15"/>
        <v>0</v>
      </c>
      <c r="CG28" s="18">
        <f t="shared" si="15"/>
        <v>0</v>
      </c>
      <c r="CH28" s="18">
        <f t="shared" si="15"/>
        <v>0</v>
      </c>
      <c r="CI28" s="18">
        <f t="shared" si="15"/>
        <v>0</v>
      </c>
      <c r="CJ28" s="18">
        <f t="shared" si="15"/>
        <v>0</v>
      </c>
      <c r="CK28" s="18">
        <f t="shared" si="15"/>
        <v>0</v>
      </c>
      <c r="CL28" s="18">
        <f t="shared" si="15"/>
        <v>0</v>
      </c>
      <c r="CM28" s="18">
        <f t="shared" si="15"/>
        <v>0</v>
      </c>
      <c r="CN28" s="18">
        <f t="shared" si="15"/>
        <v>0</v>
      </c>
      <c r="CO28" s="18">
        <f t="shared" si="30"/>
        <v>0</v>
      </c>
      <c r="CP28" s="18">
        <f t="shared" si="30"/>
        <v>0</v>
      </c>
      <c r="CQ28" s="18">
        <f t="shared" si="30"/>
        <v>0</v>
      </c>
      <c r="CR28" s="18">
        <f t="shared" si="30"/>
        <v>1</v>
      </c>
      <c r="CS28" s="18">
        <f t="shared" si="30"/>
        <v>0</v>
      </c>
      <c r="CT28" s="18">
        <f t="shared" si="30"/>
        <v>0</v>
      </c>
      <c r="CU28" s="18">
        <f t="shared" si="30"/>
        <v>0</v>
      </c>
      <c r="CV28" s="18">
        <f t="shared" si="30"/>
        <v>0</v>
      </c>
      <c r="CW28" s="18">
        <f t="shared" si="30"/>
        <v>0</v>
      </c>
      <c r="CX28" s="18"/>
      <c r="CY28" s="18"/>
      <c r="CZ28" s="18"/>
      <c r="DA28" s="18"/>
      <c r="DB28" s="18"/>
      <c r="DD28" s="18">
        <f t="shared" si="16"/>
        <v>0</v>
      </c>
      <c r="DE28" s="18">
        <f t="shared" si="16"/>
        <v>0</v>
      </c>
      <c r="DF28" s="18">
        <f t="shared" si="16"/>
        <v>0</v>
      </c>
      <c r="DG28" s="18">
        <f t="shared" si="16"/>
        <v>0</v>
      </c>
      <c r="DH28" s="18">
        <f t="shared" si="16"/>
        <v>0</v>
      </c>
      <c r="DI28" s="18">
        <f t="shared" si="16"/>
        <v>0</v>
      </c>
      <c r="DJ28" s="18">
        <f t="shared" si="16"/>
        <v>0</v>
      </c>
      <c r="DK28" s="18">
        <f t="shared" si="16"/>
        <v>0</v>
      </c>
      <c r="DL28" s="18">
        <f t="shared" si="16"/>
        <v>0</v>
      </c>
      <c r="DM28" s="18">
        <f t="shared" si="16"/>
        <v>0</v>
      </c>
      <c r="DN28" s="18">
        <f t="shared" si="16"/>
        <v>0</v>
      </c>
      <c r="DO28" s="18">
        <f t="shared" si="16"/>
        <v>0</v>
      </c>
      <c r="DP28" s="18">
        <f t="shared" si="16"/>
        <v>0</v>
      </c>
      <c r="DQ28" s="18">
        <f t="shared" si="16"/>
        <v>0</v>
      </c>
      <c r="DR28" s="18">
        <f t="shared" si="16"/>
        <v>0</v>
      </c>
      <c r="DS28" s="18">
        <f t="shared" si="16"/>
        <v>0</v>
      </c>
      <c r="DT28" s="18">
        <f t="shared" si="31"/>
        <v>0</v>
      </c>
      <c r="DU28" s="18">
        <f t="shared" si="31"/>
        <v>0</v>
      </c>
      <c r="DV28" s="18">
        <f t="shared" si="31"/>
        <v>0</v>
      </c>
      <c r="DW28" s="18">
        <f t="shared" si="31"/>
        <v>0</v>
      </c>
      <c r="DX28" s="18">
        <f t="shared" si="31"/>
        <v>0</v>
      </c>
      <c r="DY28" s="18">
        <f t="shared" si="31"/>
        <v>0</v>
      </c>
      <c r="DZ28" s="18">
        <f t="shared" si="31"/>
        <v>0</v>
      </c>
      <c r="EA28" s="18">
        <f t="shared" si="31"/>
        <v>0</v>
      </c>
      <c r="EB28" s="18">
        <f t="shared" si="31"/>
        <v>0</v>
      </c>
      <c r="EC28" s="18"/>
      <c r="ED28" s="18"/>
      <c r="EE28" s="18"/>
      <c r="EF28" s="18"/>
      <c r="EG28" s="18"/>
      <c r="EH28" s="28"/>
      <c r="EI28" s="18">
        <f t="shared" si="17"/>
        <v>0</v>
      </c>
      <c r="EJ28" s="18">
        <f t="shared" si="18"/>
        <v>1</v>
      </c>
      <c r="EK28" s="18">
        <f t="shared" si="19"/>
        <v>0</v>
      </c>
    </row>
    <row r="29" spans="1:141" ht="15.75" thickBot="1" x14ac:dyDescent="0.3">
      <c r="A29" s="29"/>
      <c r="B29" s="29"/>
      <c r="C29" s="29"/>
      <c r="D29" s="29"/>
      <c r="E29" s="29"/>
      <c r="F29" s="29"/>
      <c r="G29" s="29"/>
      <c r="H29" s="29"/>
      <c r="I29" s="30"/>
      <c r="J29" s="29"/>
      <c r="K29" s="29"/>
      <c r="L29" s="29"/>
      <c r="M29" s="29"/>
      <c r="N29" s="31"/>
      <c r="O29" t="s">
        <v>147</v>
      </c>
      <c r="P29" t="s">
        <v>147</v>
      </c>
      <c r="Q29" t="str">
        <f t="shared" si="2"/>
        <v/>
      </c>
      <c r="AD29" s="17" t="s">
        <v>84</v>
      </c>
      <c r="AE29" t="str">
        <f t="shared" si="4"/>
        <v>163BMT0675</v>
      </c>
      <c r="AF29" t="str">
        <f t="shared" si="5"/>
        <v>F</v>
      </c>
      <c r="AG29" s="18">
        <f t="shared" si="6"/>
        <v>0</v>
      </c>
      <c r="AH29" s="18">
        <f t="shared" si="7"/>
        <v>1</v>
      </c>
      <c r="AI29" s="18">
        <f t="shared" si="8"/>
        <v>0</v>
      </c>
      <c r="AJ29" s="19">
        <f t="shared" si="33"/>
        <v>2033</v>
      </c>
      <c r="AK29" s="19">
        <f t="shared" si="33"/>
        <v>2044</v>
      </c>
      <c r="AL29" s="19">
        <f t="shared" si="33"/>
        <v>9999</v>
      </c>
      <c r="AM29" s="19">
        <f t="shared" si="33"/>
        <v>9999</v>
      </c>
      <c r="AN29" s="19">
        <f t="shared" si="33"/>
        <v>9999</v>
      </c>
      <c r="AO29" s="19">
        <f t="shared" si="33"/>
        <v>9999</v>
      </c>
      <c r="AP29" s="19">
        <f t="shared" si="33"/>
        <v>9999</v>
      </c>
      <c r="AQ29" s="7"/>
      <c r="AR29" s="27">
        <v>7.7000000000000455</v>
      </c>
      <c r="AS29" s="17" t="s">
        <v>85</v>
      </c>
      <c r="AT29" s="18">
        <f t="shared" si="14"/>
        <v>0</v>
      </c>
      <c r="AU29" s="18">
        <f t="shared" si="14"/>
        <v>0</v>
      </c>
      <c r="AV29" s="18">
        <f t="shared" si="14"/>
        <v>0</v>
      </c>
      <c r="AW29" s="18">
        <f t="shared" si="14"/>
        <v>0</v>
      </c>
      <c r="AX29" s="18">
        <f t="shared" si="14"/>
        <v>0</v>
      </c>
      <c r="AY29" s="18">
        <f t="shared" si="14"/>
        <v>0</v>
      </c>
      <c r="AZ29" s="18">
        <f t="shared" si="14"/>
        <v>0</v>
      </c>
      <c r="BA29" s="18">
        <f t="shared" si="14"/>
        <v>0</v>
      </c>
      <c r="BB29" s="18">
        <f t="shared" si="14"/>
        <v>0</v>
      </c>
      <c r="BC29" s="18">
        <f t="shared" si="14"/>
        <v>0</v>
      </c>
      <c r="BD29" s="18">
        <f t="shared" si="14"/>
        <v>0</v>
      </c>
      <c r="BE29" s="18">
        <f t="shared" si="14"/>
        <v>0</v>
      </c>
      <c r="BF29" s="18">
        <f t="shared" si="14"/>
        <v>0</v>
      </c>
      <c r="BG29" s="18">
        <f t="shared" si="14"/>
        <v>0</v>
      </c>
      <c r="BH29" s="18">
        <f t="shared" si="14"/>
        <v>0</v>
      </c>
      <c r="BI29" s="18">
        <f t="shared" si="14"/>
        <v>0</v>
      </c>
      <c r="BJ29" s="18">
        <f t="shared" si="29"/>
        <v>0</v>
      </c>
      <c r="BK29" s="18">
        <f t="shared" si="29"/>
        <v>0</v>
      </c>
      <c r="BL29" s="18">
        <f t="shared" si="29"/>
        <v>0</v>
      </c>
      <c r="BM29" s="18">
        <f t="shared" si="29"/>
        <v>0</v>
      </c>
      <c r="BN29" s="18">
        <f t="shared" si="29"/>
        <v>0</v>
      </c>
      <c r="BO29" s="18">
        <f t="shared" si="29"/>
        <v>0</v>
      </c>
      <c r="BP29" s="18">
        <f t="shared" si="29"/>
        <v>0</v>
      </c>
      <c r="BQ29" s="18">
        <f t="shared" si="29"/>
        <v>0</v>
      </c>
      <c r="BR29" s="18">
        <f t="shared" si="29"/>
        <v>0</v>
      </c>
      <c r="BS29" s="18"/>
      <c r="BT29" s="18"/>
      <c r="BU29" s="18"/>
      <c r="BV29" s="18"/>
      <c r="BW29" s="18"/>
      <c r="BX29" s="28"/>
      <c r="BY29" s="18">
        <f t="shared" si="15"/>
        <v>0</v>
      </c>
      <c r="BZ29" s="18">
        <f t="shared" si="15"/>
        <v>0</v>
      </c>
      <c r="CA29" s="18">
        <f t="shared" si="15"/>
        <v>0</v>
      </c>
      <c r="CB29" s="18">
        <f t="shared" si="15"/>
        <v>0</v>
      </c>
      <c r="CC29" s="18">
        <f t="shared" si="15"/>
        <v>0</v>
      </c>
      <c r="CD29" s="18">
        <f t="shared" si="15"/>
        <v>0</v>
      </c>
      <c r="CE29" s="18">
        <f t="shared" si="15"/>
        <v>0</v>
      </c>
      <c r="CF29" s="18">
        <f t="shared" si="15"/>
        <v>0</v>
      </c>
      <c r="CG29" s="18">
        <f t="shared" si="15"/>
        <v>0</v>
      </c>
      <c r="CH29" s="18">
        <f t="shared" si="15"/>
        <v>0</v>
      </c>
      <c r="CI29" s="18">
        <f t="shared" si="15"/>
        <v>0</v>
      </c>
      <c r="CJ29" s="18">
        <f t="shared" si="15"/>
        <v>0</v>
      </c>
      <c r="CK29" s="18">
        <f t="shared" si="15"/>
        <v>0</v>
      </c>
      <c r="CL29" s="18">
        <f t="shared" si="15"/>
        <v>0</v>
      </c>
      <c r="CM29" s="18">
        <f t="shared" si="15"/>
        <v>0</v>
      </c>
      <c r="CN29" s="18">
        <f t="shared" si="15"/>
        <v>0</v>
      </c>
      <c r="CO29" s="18">
        <f t="shared" si="30"/>
        <v>0</v>
      </c>
      <c r="CP29" s="18">
        <f t="shared" si="30"/>
        <v>0</v>
      </c>
      <c r="CQ29" s="18">
        <f t="shared" si="30"/>
        <v>0</v>
      </c>
      <c r="CR29" s="18">
        <f t="shared" si="30"/>
        <v>1</v>
      </c>
      <c r="CS29" s="18">
        <f t="shared" si="30"/>
        <v>0</v>
      </c>
      <c r="CT29" s="18">
        <f t="shared" si="30"/>
        <v>0</v>
      </c>
      <c r="CU29" s="18">
        <f t="shared" si="30"/>
        <v>0</v>
      </c>
      <c r="CV29" s="18">
        <f t="shared" si="30"/>
        <v>0</v>
      </c>
      <c r="CW29" s="18">
        <f t="shared" si="30"/>
        <v>0</v>
      </c>
      <c r="CX29" s="18"/>
      <c r="CY29" s="18"/>
      <c r="CZ29" s="18"/>
      <c r="DA29" s="18"/>
      <c r="DB29" s="18"/>
      <c r="DD29" s="18">
        <f t="shared" si="16"/>
        <v>0</v>
      </c>
      <c r="DE29" s="18">
        <f t="shared" si="16"/>
        <v>0</v>
      </c>
      <c r="DF29" s="18">
        <f t="shared" si="16"/>
        <v>0</v>
      </c>
      <c r="DG29" s="18">
        <f t="shared" si="16"/>
        <v>0</v>
      </c>
      <c r="DH29" s="18">
        <f t="shared" si="16"/>
        <v>0</v>
      </c>
      <c r="DI29" s="18">
        <f t="shared" si="16"/>
        <v>0</v>
      </c>
      <c r="DJ29" s="18">
        <f t="shared" si="16"/>
        <v>0</v>
      </c>
      <c r="DK29" s="18">
        <f t="shared" si="16"/>
        <v>0</v>
      </c>
      <c r="DL29" s="18">
        <f t="shared" si="16"/>
        <v>0</v>
      </c>
      <c r="DM29" s="18">
        <f t="shared" si="16"/>
        <v>0</v>
      </c>
      <c r="DN29" s="18">
        <f t="shared" si="16"/>
        <v>0</v>
      </c>
      <c r="DO29" s="18">
        <f t="shared" si="16"/>
        <v>0</v>
      </c>
      <c r="DP29" s="18">
        <f t="shared" si="16"/>
        <v>0</v>
      </c>
      <c r="DQ29" s="18">
        <f t="shared" si="16"/>
        <v>0</v>
      </c>
      <c r="DR29" s="18">
        <f t="shared" si="16"/>
        <v>0</v>
      </c>
      <c r="DS29" s="18">
        <f t="shared" si="16"/>
        <v>0</v>
      </c>
      <c r="DT29" s="18">
        <f t="shared" si="31"/>
        <v>0</v>
      </c>
      <c r="DU29" s="18">
        <f t="shared" si="31"/>
        <v>0</v>
      </c>
      <c r="DV29" s="18">
        <f t="shared" si="31"/>
        <v>0</v>
      </c>
      <c r="DW29" s="18">
        <f t="shared" si="31"/>
        <v>0</v>
      </c>
      <c r="DX29" s="18">
        <f t="shared" si="31"/>
        <v>0</v>
      </c>
      <c r="DY29" s="18">
        <f t="shared" si="31"/>
        <v>0</v>
      </c>
      <c r="DZ29" s="18">
        <f t="shared" si="31"/>
        <v>0</v>
      </c>
      <c r="EA29" s="18">
        <f t="shared" si="31"/>
        <v>0</v>
      </c>
      <c r="EB29" s="18">
        <f t="shared" si="31"/>
        <v>0</v>
      </c>
      <c r="EC29" s="18"/>
      <c r="ED29" s="18"/>
      <c r="EE29" s="18"/>
      <c r="EF29" s="18"/>
      <c r="EG29" s="18"/>
      <c r="EH29" s="28"/>
      <c r="EI29" s="18">
        <f t="shared" si="17"/>
        <v>0</v>
      </c>
      <c r="EJ29" s="18">
        <f t="shared" si="18"/>
        <v>1</v>
      </c>
      <c r="EK29" s="18">
        <f t="shared" si="19"/>
        <v>0</v>
      </c>
    </row>
    <row r="30" spans="1:141" x14ac:dyDescent="0.25">
      <c r="A30" s="13" t="s">
        <v>25</v>
      </c>
      <c r="B30" s="13">
        <v>2013</v>
      </c>
      <c r="C30" s="13">
        <v>2033</v>
      </c>
      <c r="D30" s="13">
        <v>2045</v>
      </c>
      <c r="E30" s="13">
        <v>9999</v>
      </c>
      <c r="F30" s="13">
        <v>9999</v>
      </c>
      <c r="G30" s="13">
        <v>9999</v>
      </c>
      <c r="H30" s="13">
        <v>9999</v>
      </c>
      <c r="I30" s="14">
        <v>9999</v>
      </c>
      <c r="J30" s="13"/>
      <c r="K30" s="13"/>
      <c r="L30" s="13">
        <v>594138</v>
      </c>
      <c r="M30" s="13" t="s">
        <v>54</v>
      </c>
      <c r="N30" s="15">
        <v>19.714529914529898</v>
      </c>
      <c r="O30" t="s">
        <v>146</v>
      </c>
      <c r="P30" t="s">
        <v>47</v>
      </c>
      <c r="Q30" t="str">
        <f t="shared" si="2"/>
        <v>MT</v>
      </c>
      <c r="AD30" s="17" t="s">
        <v>86</v>
      </c>
      <c r="AE30" t="str">
        <f t="shared" si="4"/>
        <v>163BMT0680</v>
      </c>
      <c r="AF30" t="str">
        <f t="shared" si="5"/>
        <v>F</v>
      </c>
      <c r="AG30" s="18">
        <f t="shared" si="6"/>
        <v>0</v>
      </c>
      <c r="AH30" s="18">
        <f t="shared" si="7"/>
        <v>1</v>
      </c>
      <c r="AI30" s="18">
        <f t="shared" si="8"/>
        <v>0</v>
      </c>
      <c r="AJ30" s="19">
        <f t="shared" si="33"/>
        <v>2033</v>
      </c>
      <c r="AK30" s="19">
        <f t="shared" si="33"/>
        <v>2044</v>
      </c>
      <c r="AL30" s="19">
        <f t="shared" si="33"/>
        <v>9999</v>
      </c>
      <c r="AM30" s="19">
        <f t="shared" si="33"/>
        <v>9999</v>
      </c>
      <c r="AN30" s="19">
        <f t="shared" si="33"/>
        <v>9999</v>
      </c>
      <c r="AO30" s="19">
        <f t="shared" si="33"/>
        <v>9999</v>
      </c>
      <c r="AP30" s="19">
        <f t="shared" si="33"/>
        <v>9999</v>
      </c>
      <c r="AQ30" s="7"/>
      <c r="AR30" s="27">
        <v>0.89999999999997726</v>
      </c>
      <c r="AS30" s="17" t="s">
        <v>87</v>
      </c>
      <c r="AT30" s="18">
        <f t="shared" si="14"/>
        <v>0</v>
      </c>
      <c r="AU30" s="18">
        <f t="shared" si="14"/>
        <v>0</v>
      </c>
      <c r="AV30" s="18">
        <f t="shared" si="14"/>
        <v>0</v>
      </c>
      <c r="AW30" s="18">
        <f t="shared" si="14"/>
        <v>0</v>
      </c>
      <c r="AX30" s="18">
        <f t="shared" si="14"/>
        <v>0</v>
      </c>
      <c r="AY30" s="18">
        <f t="shared" ref="AY30:BN61" si="34">SUMIFS($AG:$AG,$AE:$AE,$AS30,$AJ:$AJ,AY$3)</f>
        <v>0</v>
      </c>
      <c r="AZ30" s="18">
        <f t="shared" si="34"/>
        <v>0</v>
      </c>
      <c r="BA30" s="18">
        <f t="shared" si="34"/>
        <v>0</v>
      </c>
      <c r="BB30" s="18">
        <f t="shared" si="34"/>
        <v>0</v>
      </c>
      <c r="BC30" s="18">
        <f t="shared" si="34"/>
        <v>0</v>
      </c>
      <c r="BD30" s="18">
        <f t="shared" si="34"/>
        <v>0</v>
      </c>
      <c r="BE30" s="18">
        <f t="shared" si="34"/>
        <v>0</v>
      </c>
      <c r="BF30" s="18">
        <f t="shared" si="34"/>
        <v>0</v>
      </c>
      <c r="BG30" s="18">
        <f t="shared" si="34"/>
        <v>0</v>
      </c>
      <c r="BH30" s="18">
        <f t="shared" si="34"/>
        <v>0</v>
      </c>
      <c r="BI30" s="18">
        <f t="shared" si="34"/>
        <v>0</v>
      </c>
      <c r="BJ30" s="18">
        <f t="shared" si="34"/>
        <v>0</v>
      </c>
      <c r="BK30" s="18">
        <f t="shared" si="34"/>
        <v>0</v>
      </c>
      <c r="BL30" s="18">
        <f t="shared" si="34"/>
        <v>0</v>
      </c>
      <c r="BM30" s="18">
        <f t="shared" si="34"/>
        <v>0</v>
      </c>
      <c r="BN30" s="18">
        <f t="shared" si="34"/>
        <v>0</v>
      </c>
      <c r="BO30" s="18">
        <f t="shared" si="29"/>
        <v>0</v>
      </c>
      <c r="BP30" s="18">
        <f t="shared" si="29"/>
        <v>0</v>
      </c>
      <c r="BQ30" s="18">
        <f t="shared" si="29"/>
        <v>0</v>
      </c>
      <c r="BR30" s="18">
        <f t="shared" si="29"/>
        <v>0</v>
      </c>
      <c r="BS30" s="18"/>
      <c r="BT30" s="18"/>
      <c r="BU30" s="18"/>
      <c r="BV30" s="18"/>
      <c r="BW30" s="18"/>
      <c r="BX30" s="28"/>
      <c r="BY30" s="18">
        <f t="shared" si="15"/>
        <v>0</v>
      </c>
      <c r="BZ30" s="18">
        <f t="shared" si="15"/>
        <v>0</v>
      </c>
      <c r="CA30" s="18">
        <f t="shared" si="15"/>
        <v>0</v>
      </c>
      <c r="CB30" s="18">
        <f t="shared" si="15"/>
        <v>0</v>
      </c>
      <c r="CC30" s="18">
        <f t="shared" si="15"/>
        <v>0</v>
      </c>
      <c r="CD30" s="18">
        <f t="shared" ref="CD30:CS61" si="35">SUMIFS($AH:$AH,$AE:$AE,$AS30,$AJ:$AJ,CD$3)</f>
        <v>0</v>
      </c>
      <c r="CE30" s="18">
        <f t="shared" si="35"/>
        <v>0</v>
      </c>
      <c r="CF30" s="18">
        <f t="shared" si="35"/>
        <v>0</v>
      </c>
      <c r="CG30" s="18">
        <f t="shared" si="35"/>
        <v>0</v>
      </c>
      <c r="CH30" s="18">
        <f t="shared" si="35"/>
        <v>0</v>
      </c>
      <c r="CI30" s="18">
        <f t="shared" si="35"/>
        <v>0</v>
      </c>
      <c r="CJ30" s="18">
        <f t="shared" si="35"/>
        <v>0</v>
      </c>
      <c r="CK30" s="18">
        <f t="shared" si="35"/>
        <v>0</v>
      </c>
      <c r="CL30" s="18">
        <f t="shared" si="35"/>
        <v>0</v>
      </c>
      <c r="CM30" s="18">
        <f t="shared" si="35"/>
        <v>0</v>
      </c>
      <c r="CN30" s="18">
        <f t="shared" si="35"/>
        <v>0</v>
      </c>
      <c r="CO30" s="18">
        <f t="shared" si="35"/>
        <v>0</v>
      </c>
      <c r="CP30" s="18">
        <f t="shared" si="35"/>
        <v>0</v>
      </c>
      <c r="CQ30" s="18">
        <f t="shared" si="35"/>
        <v>0</v>
      </c>
      <c r="CR30" s="18">
        <f t="shared" si="35"/>
        <v>1</v>
      </c>
      <c r="CS30" s="18">
        <f t="shared" si="35"/>
        <v>0</v>
      </c>
      <c r="CT30" s="18">
        <f t="shared" si="30"/>
        <v>0</v>
      </c>
      <c r="CU30" s="18">
        <f t="shared" si="30"/>
        <v>0</v>
      </c>
      <c r="CV30" s="18">
        <f t="shared" si="30"/>
        <v>0</v>
      </c>
      <c r="CW30" s="18">
        <f t="shared" si="30"/>
        <v>0</v>
      </c>
      <c r="CX30" s="18"/>
      <c r="CY30" s="18"/>
      <c r="CZ30" s="18"/>
      <c r="DA30" s="18"/>
      <c r="DB30" s="18"/>
      <c r="DD30" s="18">
        <f t="shared" si="16"/>
        <v>0</v>
      </c>
      <c r="DE30" s="18">
        <f t="shared" si="16"/>
        <v>0</v>
      </c>
      <c r="DF30" s="18">
        <f t="shared" si="16"/>
        <v>0</v>
      </c>
      <c r="DG30" s="18">
        <f t="shared" si="16"/>
        <v>0</v>
      </c>
      <c r="DH30" s="18">
        <f t="shared" si="16"/>
        <v>0</v>
      </c>
      <c r="DI30" s="18">
        <f t="shared" ref="DI30:DX61" si="36">SUMIFS($AI:$AI,$AE:$AE,$AS30,$AJ:$AJ,DI$3)</f>
        <v>0</v>
      </c>
      <c r="DJ30" s="18">
        <f t="shared" si="36"/>
        <v>0</v>
      </c>
      <c r="DK30" s="18">
        <f t="shared" si="36"/>
        <v>0</v>
      </c>
      <c r="DL30" s="18">
        <f t="shared" si="36"/>
        <v>0</v>
      </c>
      <c r="DM30" s="18">
        <f t="shared" si="36"/>
        <v>0</v>
      </c>
      <c r="DN30" s="18">
        <f t="shared" si="36"/>
        <v>0</v>
      </c>
      <c r="DO30" s="18">
        <f t="shared" si="36"/>
        <v>0</v>
      </c>
      <c r="DP30" s="18">
        <f t="shared" si="36"/>
        <v>0</v>
      </c>
      <c r="DQ30" s="18">
        <f t="shared" si="36"/>
        <v>0</v>
      </c>
      <c r="DR30" s="18">
        <f t="shared" si="36"/>
        <v>0</v>
      </c>
      <c r="DS30" s="18">
        <f t="shared" si="36"/>
        <v>0</v>
      </c>
      <c r="DT30" s="18">
        <f t="shared" si="36"/>
        <v>0</v>
      </c>
      <c r="DU30" s="18">
        <f t="shared" si="36"/>
        <v>0</v>
      </c>
      <c r="DV30" s="18">
        <f t="shared" si="36"/>
        <v>0</v>
      </c>
      <c r="DW30" s="18">
        <f t="shared" si="36"/>
        <v>0</v>
      </c>
      <c r="DX30" s="18">
        <f t="shared" si="36"/>
        <v>0</v>
      </c>
      <c r="DY30" s="18">
        <f t="shared" si="31"/>
        <v>0</v>
      </c>
      <c r="DZ30" s="18">
        <f t="shared" si="31"/>
        <v>0</v>
      </c>
      <c r="EA30" s="18">
        <f t="shared" si="31"/>
        <v>0</v>
      </c>
      <c r="EB30" s="18">
        <f t="shared" si="31"/>
        <v>0</v>
      </c>
      <c r="EC30" s="18"/>
      <c r="ED30" s="18"/>
      <c r="EE30" s="18"/>
      <c r="EF30" s="18"/>
      <c r="EG30" s="18"/>
      <c r="EH30" s="28"/>
      <c r="EI30" s="18">
        <f t="shared" si="17"/>
        <v>0</v>
      </c>
      <c r="EJ30" s="18">
        <f t="shared" si="18"/>
        <v>1</v>
      </c>
      <c r="EK30" s="18">
        <f t="shared" si="19"/>
        <v>0</v>
      </c>
    </row>
    <row r="31" spans="1:141" x14ac:dyDescent="0.25">
      <c r="A31" s="22"/>
      <c r="B31" s="22"/>
      <c r="C31" s="22"/>
      <c r="D31" s="22"/>
      <c r="E31" s="22"/>
      <c r="F31" s="22"/>
      <c r="G31" s="22"/>
      <c r="H31" s="22"/>
      <c r="I31" s="23"/>
      <c r="J31" s="22"/>
      <c r="K31" s="22"/>
      <c r="L31" s="22"/>
      <c r="M31" s="22"/>
      <c r="N31" s="24"/>
      <c r="O31" t="s">
        <v>147</v>
      </c>
      <c r="P31" t="s">
        <v>147</v>
      </c>
      <c r="Q31" t="str">
        <f t="shared" si="2"/>
        <v/>
      </c>
      <c r="AD31" s="17" t="s">
        <v>88</v>
      </c>
      <c r="AE31" t="str">
        <f t="shared" si="4"/>
        <v>163BMT0685</v>
      </c>
      <c r="AF31" t="str">
        <f t="shared" si="5"/>
        <v>F</v>
      </c>
      <c r="AG31" s="18">
        <f t="shared" si="6"/>
        <v>0</v>
      </c>
      <c r="AH31" s="18">
        <f t="shared" si="7"/>
        <v>1</v>
      </c>
      <c r="AI31" s="18">
        <f t="shared" si="8"/>
        <v>0</v>
      </c>
      <c r="AJ31" s="19">
        <f t="shared" si="33"/>
        <v>2033</v>
      </c>
      <c r="AK31" s="19">
        <f t="shared" si="33"/>
        <v>2044</v>
      </c>
      <c r="AL31" s="19">
        <f t="shared" si="33"/>
        <v>9999</v>
      </c>
      <c r="AM31" s="19">
        <f t="shared" si="33"/>
        <v>9999</v>
      </c>
      <c r="AN31" s="19">
        <f t="shared" si="33"/>
        <v>9999</v>
      </c>
      <c r="AO31" s="19">
        <f t="shared" si="33"/>
        <v>9999</v>
      </c>
      <c r="AP31" s="19">
        <f t="shared" si="33"/>
        <v>9999</v>
      </c>
      <c r="AQ31" s="7"/>
      <c r="AR31" s="27">
        <v>8.3999999999999773</v>
      </c>
      <c r="AS31" s="17" t="s">
        <v>89</v>
      </c>
      <c r="AT31" s="18">
        <f t="shared" ref="AT31:BI61" si="37">SUMIFS($AG:$AG,$AE:$AE,$AS31,$AJ:$AJ,AT$3)</f>
        <v>0</v>
      </c>
      <c r="AU31" s="18">
        <f t="shared" si="37"/>
        <v>0</v>
      </c>
      <c r="AV31" s="18">
        <f t="shared" si="37"/>
        <v>0</v>
      </c>
      <c r="AW31" s="18">
        <f t="shared" si="37"/>
        <v>0</v>
      </c>
      <c r="AX31" s="18">
        <f t="shared" si="37"/>
        <v>0</v>
      </c>
      <c r="AY31" s="18">
        <f t="shared" si="37"/>
        <v>0</v>
      </c>
      <c r="AZ31" s="18">
        <f t="shared" si="37"/>
        <v>0</v>
      </c>
      <c r="BA31" s="18">
        <f t="shared" si="37"/>
        <v>0</v>
      </c>
      <c r="BB31" s="18">
        <f t="shared" si="37"/>
        <v>0</v>
      </c>
      <c r="BC31" s="18">
        <f t="shared" si="37"/>
        <v>0</v>
      </c>
      <c r="BD31" s="18">
        <f t="shared" si="37"/>
        <v>0</v>
      </c>
      <c r="BE31" s="18">
        <f t="shared" si="37"/>
        <v>0</v>
      </c>
      <c r="BF31" s="18">
        <f t="shared" si="37"/>
        <v>0</v>
      </c>
      <c r="BG31" s="18">
        <f t="shared" si="37"/>
        <v>0</v>
      </c>
      <c r="BH31" s="18">
        <f t="shared" si="37"/>
        <v>0</v>
      </c>
      <c r="BI31" s="18">
        <f t="shared" si="37"/>
        <v>0</v>
      </c>
      <c r="BJ31" s="18">
        <f t="shared" si="34"/>
        <v>0</v>
      </c>
      <c r="BK31" s="18">
        <f t="shared" si="34"/>
        <v>0</v>
      </c>
      <c r="BL31" s="18">
        <f t="shared" si="34"/>
        <v>0</v>
      </c>
      <c r="BM31" s="18">
        <f t="shared" si="34"/>
        <v>0</v>
      </c>
      <c r="BN31" s="18">
        <f t="shared" si="34"/>
        <v>0</v>
      </c>
      <c r="BO31" s="18">
        <f t="shared" si="29"/>
        <v>0</v>
      </c>
      <c r="BP31" s="18">
        <f t="shared" si="29"/>
        <v>0</v>
      </c>
      <c r="BQ31" s="18">
        <f t="shared" si="29"/>
        <v>0</v>
      </c>
      <c r="BR31" s="18">
        <f t="shared" si="29"/>
        <v>0</v>
      </c>
      <c r="BS31" s="18"/>
      <c r="BT31" s="18"/>
      <c r="BU31" s="18"/>
      <c r="BV31" s="18"/>
      <c r="BW31" s="18"/>
      <c r="BX31" s="28"/>
      <c r="BY31" s="18">
        <f t="shared" ref="BY31:CN61" si="38">SUMIFS($AH:$AH,$AE:$AE,$AS31,$AJ:$AJ,BY$3)</f>
        <v>0</v>
      </c>
      <c r="BZ31" s="18">
        <f t="shared" si="38"/>
        <v>0</v>
      </c>
      <c r="CA31" s="18">
        <f t="shared" si="38"/>
        <v>0</v>
      </c>
      <c r="CB31" s="18">
        <f t="shared" si="38"/>
        <v>0</v>
      </c>
      <c r="CC31" s="18">
        <f t="shared" si="38"/>
        <v>0</v>
      </c>
      <c r="CD31" s="18">
        <f t="shared" si="38"/>
        <v>0</v>
      </c>
      <c r="CE31" s="18">
        <f t="shared" si="38"/>
        <v>0</v>
      </c>
      <c r="CF31" s="18">
        <f t="shared" si="38"/>
        <v>0</v>
      </c>
      <c r="CG31" s="18">
        <f t="shared" si="38"/>
        <v>0</v>
      </c>
      <c r="CH31" s="18">
        <f t="shared" si="38"/>
        <v>0</v>
      </c>
      <c r="CI31" s="18">
        <f t="shared" si="38"/>
        <v>0</v>
      </c>
      <c r="CJ31" s="18">
        <f t="shared" si="38"/>
        <v>0</v>
      </c>
      <c r="CK31" s="18">
        <f t="shared" si="38"/>
        <v>0</v>
      </c>
      <c r="CL31" s="18">
        <f t="shared" si="38"/>
        <v>0</v>
      </c>
      <c r="CM31" s="18">
        <f t="shared" si="38"/>
        <v>0</v>
      </c>
      <c r="CN31" s="18">
        <f t="shared" si="38"/>
        <v>0</v>
      </c>
      <c r="CO31" s="18">
        <f t="shared" si="35"/>
        <v>0</v>
      </c>
      <c r="CP31" s="18">
        <f t="shared" si="35"/>
        <v>0</v>
      </c>
      <c r="CQ31" s="18">
        <f t="shared" si="35"/>
        <v>0</v>
      </c>
      <c r="CR31" s="18">
        <f t="shared" si="35"/>
        <v>1</v>
      </c>
      <c r="CS31" s="18">
        <f t="shared" si="35"/>
        <v>0</v>
      </c>
      <c r="CT31" s="18">
        <f t="shared" si="30"/>
        <v>0</v>
      </c>
      <c r="CU31" s="18">
        <f t="shared" si="30"/>
        <v>0</v>
      </c>
      <c r="CV31" s="18">
        <f t="shared" si="30"/>
        <v>0</v>
      </c>
      <c r="CW31" s="18">
        <f t="shared" si="30"/>
        <v>0</v>
      </c>
      <c r="CX31" s="18"/>
      <c r="CY31" s="18"/>
      <c r="CZ31" s="18"/>
      <c r="DA31" s="18"/>
      <c r="DB31" s="18"/>
      <c r="DD31" s="18">
        <f t="shared" ref="DD31:DS61" si="39">SUMIFS($AI:$AI,$AE:$AE,$AS31,$AJ:$AJ,DD$3)</f>
        <v>0</v>
      </c>
      <c r="DE31" s="18">
        <f t="shared" si="39"/>
        <v>0</v>
      </c>
      <c r="DF31" s="18">
        <f t="shared" si="39"/>
        <v>0</v>
      </c>
      <c r="DG31" s="18">
        <f t="shared" si="39"/>
        <v>0</v>
      </c>
      <c r="DH31" s="18">
        <f t="shared" si="39"/>
        <v>0</v>
      </c>
      <c r="DI31" s="18">
        <f t="shared" si="39"/>
        <v>0</v>
      </c>
      <c r="DJ31" s="18">
        <f t="shared" si="39"/>
        <v>0</v>
      </c>
      <c r="DK31" s="18">
        <f t="shared" si="39"/>
        <v>0</v>
      </c>
      <c r="DL31" s="18">
        <f t="shared" si="39"/>
        <v>0</v>
      </c>
      <c r="DM31" s="18">
        <f t="shared" si="39"/>
        <v>0</v>
      </c>
      <c r="DN31" s="18">
        <f t="shared" si="39"/>
        <v>0</v>
      </c>
      <c r="DO31" s="18">
        <f t="shared" si="39"/>
        <v>0</v>
      </c>
      <c r="DP31" s="18">
        <f t="shared" si="39"/>
        <v>0</v>
      </c>
      <c r="DQ31" s="18">
        <f t="shared" si="39"/>
        <v>0</v>
      </c>
      <c r="DR31" s="18">
        <f t="shared" si="39"/>
        <v>0</v>
      </c>
      <c r="DS31" s="18">
        <f t="shared" si="39"/>
        <v>0</v>
      </c>
      <c r="DT31" s="18">
        <f t="shared" si="36"/>
        <v>0</v>
      </c>
      <c r="DU31" s="18">
        <f t="shared" si="36"/>
        <v>0</v>
      </c>
      <c r="DV31" s="18">
        <f t="shared" si="36"/>
        <v>0</v>
      </c>
      <c r="DW31" s="18">
        <f t="shared" si="36"/>
        <v>0</v>
      </c>
      <c r="DX31" s="18">
        <f t="shared" si="36"/>
        <v>0</v>
      </c>
      <c r="DY31" s="18">
        <f t="shared" si="31"/>
        <v>0</v>
      </c>
      <c r="DZ31" s="18">
        <f t="shared" si="31"/>
        <v>0</v>
      </c>
      <c r="EA31" s="18">
        <f t="shared" si="31"/>
        <v>0</v>
      </c>
      <c r="EB31" s="18">
        <f t="shared" si="31"/>
        <v>0</v>
      </c>
      <c r="EC31" s="18"/>
      <c r="ED31" s="18"/>
      <c r="EE31" s="18"/>
      <c r="EF31" s="18"/>
      <c r="EG31" s="18"/>
      <c r="EH31" s="28"/>
      <c r="EI31" s="18">
        <f t="shared" si="17"/>
        <v>0</v>
      </c>
      <c r="EJ31" s="18">
        <f t="shared" si="18"/>
        <v>1</v>
      </c>
      <c r="EK31" s="18">
        <f t="shared" si="19"/>
        <v>0</v>
      </c>
    </row>
    <row r="32" spans="1:141" x14ac:dyDescent="0.25">
      <c r="A32" s="22" t="s">
        <v>25</v>
      </c>
      <c r="B32" s="22">
        <v>2013</v>
      </c>
      <c r="C32" s="22">
        <v>2033</v>
      </c>
      <c r="D32" s="22">
        <v>2045</v>
      </c>
      <c r="E32" s="22">
        <v>9999</v>
      </c>
      <c r="F32" s="22">
        <v>9999</v>
      </c>
      <c r="G32" s="22">
        <v>9999</v>
      </c>
      <c r="H32" s="22">
        <v>9999</v>
      </c>
      <c r="I32" s="23">
        <v>9999</v>
      </c>
      <c r="J32" s="22"/>
      <c r="K32" s="22"/>
      <c r="L32" s="22">
        <v>594137</v>
      </c>
      <c r="M32" s="22" t="s">
        <v>54</v>
      </c>
      <c r="N32" s="24">
        <v>3.0854700854700825</v>
      </c>
      <c r="O32" t="s">
        <v>146</v>
      </c>
      <c r="P32" t="s">
        <v>47</v>
      </c>
      <c r="Q32" t="str">
        <f t="shared" si="2"/>
        <v>MT</v>
      </c>
      <c r="AD32" s="17" t="s">
        <v>170</v>
      </c>
      <c r="AE32" t="str">
        <f t="shared" si="4"/>
        <v>163BMT0690</v>
      </c>
      <c r="AF32" t="str">
        <f t="shared" si="5"/>
        <v>F</v>
      </c>
      <c r="AG32" s="18">
        <f t="shared" si="6"/>
        <v>0</v>
      </c>
      <c r="AH32" s="18">
        <f t="shared" si="7"/>
        <v>1</v>
      </c>
      <c r="AI32" s="18">
        <f t="shared" si="8"/>
        <v>0</v>
      </c>
      <c r="AJ32" s="19">
        <f t="shared" si="33"/>
        <v>2033</v>
      </c>
      <c r="AK32" s="19">
        <f t="shared" si="33"/>
        <v>2044</v>
      </c>
      <c r="AL32" s="19">
        <f t="shared" si="33"/>
        <v>9999</v>
      </c>
      <c r="AM32" s="19">
        <f t="shared" si="33"/>
        <v>9999</v>
      </c>
      <c r="AN32" s="19">
        <f t="shared" si="33"/>
        <v>9999</v>
      </c>
      <c r="AO32" s="19">
        <f t="shared" si="33"/>
        <v>9999</v>
      </c>
      <c r="AP32" s="19">
        <f t="shared" si="33"/>
        <v>9999</v>
      </c>
      <c r="AQ32" s="7"/>
      <c r="AR32" s="27">
        <v>36.5</v>
      </c>
      <c r="AS32" s="17" t="s">
        <v>90</v>
      </c>
      <c r="AT32" s="18">
        <f t="shared" si="37"/>
        <v>0</v>
      </c>
      <c r="AU32" s="18">
        <f t="shared" si="37"/>
        <v>0</v>
      </c>
      <c r="AV32" s="18">
        <f t="shared" si="37"/>
        <v>0</v>
      </c>
      <c r="AW32" s="18">
        <f t="shared" si="37"/>
        <v>0</v>
      </c>
      <c r="AX32" s="18">
        <f t="shared" si="37"/>
        <v>0</v>
      </c>
      <c r="AY32" s="18">
        <f t="shared" si="37"/>
        <v>0</v>
      </c>
      <c r="AZ32" s="18">
        <f t="shared" si="37"/>
        <v>0</v>
      </c>
      <c r="BA32" s="18">
        <f t="shared" si="37"/>
        <v>0</v>
      </c>
      <c r="BB32" s="18">
        <f t="shared" si="37"/>
        <v>0</v>
      </c>
      <c r="BC32" s="18">
        <f t="shared" si="37"/>
        <v>0</v>
      </c>
      <c r="BD32" s="18">
        <f t="shared" si="37"/>
        <v>0</v>
      </c>
      <c r="BE32" s="18">
        <f t="shared" si="37"/>
        <v>0</v>
      </c>
      <c r="BF32" s="18">
        <f t="shared" si="37"/>
        <v>0</v>
      </c>
      <c r="BG32" s="18">
        <f t="shared" si="37"/>
        <v>0</v>
      </c>
      <c r="BH32" s="18">
        <f t="shared" si="37"/>
        <v>0</v>
      </c>
      <c r="BI32" s="18">
        <f t="shared" si="37"/>
        <v>0</v>
      </c>
      <c r="BJ32" s="18">
        <f t="shared" si="34"/>
        <v>0</v>
      </c>
      <c r="BK32" s="18">
        <f t="shared" si="34"/>
        <v>0</v>
      </c>
      <c r="BL32" s="18">
        <f t="shared" si="34"/>
        <v>0</v>
      </c>
      <c r="BM32" s="18">
        <f t="shared" si="34"/>
        <v>0</v>
      </c>
      <c r="BN32" s="18">
        <f t="shared" si="34"/>
        <v>0</v>
      </c>
      <c r="BO32" s="18">
        <f t="shared" si="29"/>
        <v>0</v>
      </c>
      <c r="BP32" s="18">
        <f t="shared" si="29"/>
        <v>0</v>
      </c>
      <c r="BQ32" s="18">
        <f t="shared" si="29"/>
        <v>0</v>
      </c>
      <c r="BR32" s="18">
        <f t="shared" si="29"/>
        <v>0</v>
      </c>
      <c r="BS32" s="18"/>
      <c r="BT32" s="18"/>
      <c r="BU32" s="18"/>
      <c r="BV32" s="18"/>
      <c r="BW32" s="18"/>
      <c r="BX32" s="28"/>
      <c r="BY32" s="18">
        <f t="shared" si="38"/>
        <v>0</v>
      </c>
      <c r="BZ32" s="18">
        <f t="shared" si="38"/>
        <v>0</v>
      </c>
      <c r="CA32" s="18">
        <f t="shared" si="38"/>
        <v>0</v>
      </c>
      <c r="CB32" s="18">
        <f t="shared" si="38"/>
        <v>0</v>
      </c>
      <c r="CC32" s="18">
        <f t="shared" si="38"/>
        <v>0</v>
      </c>
      <c r="CD32" s="18">
        <f t="shared" si="38"/>
        <v>0</v>
      </c>
      <c r="CE32" s="18">
        <f t="shared" si="38"/>
        <v>0</v>
      </c>
      <c r="CF32" s="18">
        <f t="shared" si="38"/>
        <v>0</v>
      </c>
      <c r="CG32" s="18">
        <f t="shared" si="38"/>
        <v>0</v>
      </c>
      <c r="CH32" s="18">
        <f t="shared" si="38"/>
        <v>0</v>
      </c>
      <c r="CI32" s="18">
        <f t="shared" si="38"/>
        <v>0</v>
      </c>
      <c r="CJ32" s="18">
        <f t="shared" si="38"/>
        <v>0</v>
      </c>
      <c r="CK32" s="18">
        <f t="shared" si="38"/>
        <v>0</v>
      </c>
      <c r="CL32" s="18">
        <f t="shared" si="38"/>
        <v>0</v>
      </c>
      <c r="CM32" s="18">
        <f t="shared" si="38"/>
        <v>0</v>
      </c>
      <c r="CN32" s="18">
        <f t="shared" si="38"/>
        <v>0</v>
      </c>
      <c r="CO32" s="18">
        <f t="shared" si="35"/>
        <v>0</v>
      </c>
      <c r="CP32" s="18">
        <f t="shared" si="35"/>
        <v>0</v>
      </c>
      <c r="CQ32" s="18">
        <f t="shared" si="35"/>
        <v>0</v>
      </c>
      <c r="CR32" s="18">
        <f t="shared" si="35"/>
        <v>1</v>
      </c>
      <c r="CS32" s="18">
        <f t="shared" si="35"/>
        <v>0</v>
      </c>
      <c r="CT32" s="18">
        <f t="shared" si="30"/>
        <v>0</v>
      </c>
      <c r="CU32" s="18">
        <f t="shared" si="30"/>
        <v>0</v>
      </c>
      <c r="CV32" s="18">
        <f t="shared" si="30"/>
        <v>0</v>
      </c>
      <c r="CW32" s="18">
        <f t="shared" si="30"/>
        <v>0</v>
      </c>
      <c r="CX32" s="18"/>
      <c r="CY32" s="18"/>
      <c r="CZ32" s="18"/>
      <c r="DA32" s="18"/>
      <c r="DB32" s="18"/>
      <c r="DD32" s="18">
        <f t="shared" si="39"/>
        <v>0</v>
      </c>
      <c r="DE32" s="18">
        <f t="shared" si="39"/>
        <v>0</v>
      </c>
      <c r="DF32" s="18">
        <f t="shared" si="39"/>
        <v>0</v>
      </c>
      <c r="DG32" s="18">
        <f t="shared" si="39"/>
        <v>0</v>
      </c>
      <c r="DH32" s="18">
        <f t="shared" si="39"/>
        <v>0</v>
      </c>
      <c r="DI32" s="18">
        <f t="shared" si="39"/>
        <v>0</v>
      </c>
      <c r="DJ32" s="18">
        <f t="shared" si="39"/>
        <v>0</v>
      </c>
      <c r="DK32" s="18">
        <f t="shared" si="39"/>
        <v>0</v>
      </c>
      <c r="DL32" s="18">
        <f t="shared" si="39"/>
        <v>0</v>
      </c>
      <c r="DM32" s="18">
        <f t="shared" si="39"/>
        <v>0</v>
      </c>
      <c r="DN32" s="18">
        <f t="shared" si="39"/>
        <v>0</v>
      </c>
      <c r="DO32" s="18">
        <f t="shared" si="39"/>
        <v>0</v>
      </c>
      <c r="DP32" s="18">
        <f t="shared" si="39"/>
        <v>0</v>
      </c>
      <c r="DQ32" s="18">
        <f t="shared" si="39"/>
        <v>0</v>
      </c>
      <c r="DR32" s="18">
        <f t="shared" si="39"/>
        <v>0</v>
      </c>
      <c r="DS32" s="18">
        <f t="shared" si="39"/>
        <v>0</v>
      </c>
      <c r="DT32" s="18">
        <f t="shared" si="36"/>
        <v>0</v>
      </c>
      <c r="DU32" s="18">
        <f t="shared" si="36"/>
        <v>0</v>
      </c>
      <c r="DV32" s="18">
        <f t="shared" si="36"/>
        <v>0</v>
      </c>
      <c r="DW32" s="18">
        <f t="shared" si="36"/>
        <v>0</v>
      </c>
      <c r="DX32" s="18">
        <f t="shared" si="36"/>
        <v>0</v>
      </c>
      <c r="DY32" s="18">
        <f t="shared" si="31"/>
        <v>0</v>
      </c>
      <c r="DZ32" s="18">
        <f t="shared" si="31"/>
        <v>0</v>
      </c>
      <c r="EA32" s="18">
        <f t="shared" si="31"/>
        <v>0</v>
      </c>
      <c r="EB32" s="18">
        <f t="shared" si="31"/>
        <v>0</v>
      </c>
      <c r="EC32" s="18"/>
      <c r="ED32" s="18"/>
      <c r="EE32" s="18"/>
      <c r="EF32" s="18"/>
      <c r="EG32" s="18"/>
      <c r="EH32" s="28"/>
      <c r="EI32" s="18">
        <f t="shared" si="17"/>
        <v>0</v>
      </c>
      <c r="EJ32" s="18">
        <f t="shared" si="18"/>
        <v>1</v>
      </c>
      <c r="EK32" s="18">
        <f t="shared" si="19"/>
        <v>0</v>
      </c>
    </row>
    <row r="33" spans="1:141" x14ac:dyDescent="0.25">
      <c r="A33" s="22"/>
      <c r="B33" s="22"/>
      <c r="C33" s="22"/>
      <c r="D33" s="22"/>
      <c r="E33" s="22"/>
      <c r="F33" s="22"/>
      <c r="G33" s="22"/>
      <c r="H33" s="22"/>
      <c r="I33" s="23"/>
      <c r="J33" s="22"/>
      <c r="K33" s="22"/>
      <c r="L33" s="22"/>
      <c r="M33" s="22"/>
      <c r="N33" s="24"/>
      <c r="O33" t="s">
        <v>147</v>
      </c>
      <c r="P33" t="s">
        <v>147</v>
      </c>
      <c r="Q33" t="str">
        <f t="shared" si="2"/>
        <v/>
      </c>
      <c r="AD33" s="17" t="s">
        <v>158</v>
      </c>
      <c r="AE33" t="str">
        <f t="shared" si="4"/>
        <v>407EMT0001</v>
      </c>
      <c r="AF33" t="str">
        <f t="shared" si="5"/>
        <v>G</v>
      </c>
      <c r="AG33" s="18">
        <f t="shared" si="6"/>
        <v>0</v>
      </c>
      <c r="AH33" s="18">
        <f t="shared" si="7"/>
        <v>1</v>
      </c>
      <c r="AI33" s="18">
        <f t="shared" si="8"/>
        <v>0</v>
      </c>
      <c r="AJ33" s="19">
        <f t="shared" si="33"/>
        <v>2033</v>
      </c>
      <c r="AK33" s="19">
        <f t="shared" si="33"/>
        <v>2044</v>
      </c>
      <c r="AL33" s="19">
        <f t="shared" si="33"/>
        <v>9999</v>
      </c>
      <c r="AM33" s="19">
        <f t="shared" si="33"/>
        <v>9999</v>
      </c>
      <c r="AN33" s="19">
        <f t="shared" si="33"/>
        <v>9999</v>
      </c>
      <c r="AO33" s="19">
        <f t="shared" si="33"/>
        <v>9999</v>
      </c>
      <c r="AP33" s="19">
        <f t="shared" si="33"/>
        <v>9999</v>
      </c>
      <c r="AQ33" s="7"/>
      <c r="AR33" s="27">
        <v>4.7000000000000455</v>
      </c>
      <c r="AS33" s="17" t="s">
        <v>91</v>
      </c>
      <c r="AT33" s="18">
        <f t="shared" si="37"/>
        <v>0</v>
      </c>
      <c r="AU33" s="18">
        <f t="shared" si="37"/>
        <v>0</v>
      </c>
      <c r="AV33" s="18">
        <f t="shared" si="37"/>
        <v>0</v>
      </c>
      <c r="AW33" s="18">
        <f t="shared" si="37"/>
        <v>0</v>
      </c>
      <c r="AX33" s="18">
        <f t="shared" si="37"/>
        <v>0</v>
      </c>
      <c r="AY33" s="18">
        <f t="shared" si="37"/>
        <v>0</v>
      </c>
      <c r="AZ33" s="18">
        <f t="shared" si="37"/>
        <v>0</v>
      </c>
      <c r="BA33" s="18">
        <f t="shared" si="37"/>
        <v>0</v>
      </c>
      <c r="BB33" s="18">
        <f t="shared" si="37"/>
        <v>0</v>
      </c>
      <c r="BC33" s="18">
        <f t="shared" si="37"/>
        <v>0</v>
      </c>
      <c r="BD33" s="18">
        <f t="shared" si="37"/>
        <v>0</v>
      </c>
      <c r="BE33" s="18">
        <f t="shared" si="37"/>
        <v>0</v>
      </c>
      <c r="BF33" s="18">
        <f t="shared" si="37"/>
        <v>0</v>
      </c>
      <c r="BG33" s="18">
        <f t="shared" si="37"/>
        <v>0</v>
      </c>
      <c r="BH33" s="18">
        <f t="shared" si="37"/>
        <v>0</v>
      </c>
      <c r="BI33" s="18">
        <f t="shared" si="37"/>
        <v>0</v>
      </c>
      <c r="BJ33" s="18">
        <f t="shared" si="34"/>
        <v>0</v>
      </c>
      <c r="BK33" s="18">
        <f t="shared" si="34"/>
        <v>0</v>
      </c>
      <c r="BL33" s="18">
        <f t="shared" si="34"/>
        <v>0</v>
      </c>
      <c r="BM33" s="18">
        <f t="shared" si="34"/>
        <v>0</v>
      </c>
      <c r="BN33" s="18">
        <f t="shared" si="34"/>
        <v>0</v>
      </c>
      <c r="BO33" s="18">
        <f t="shared" si="29"/>
        <v>0</v>
      </c>
      <c r="BP33" s="18">
        <f t="shared" si="29"/>
        <v>0</v>
      </c>
      <c r="BQ33" s="18">
        <f t="shared" si="29"/>
        <v>0</v>
      </c>
      <c r="BR33" s="18">
        <f t="shared" si="29"/>
        <v>0</v>
      </c>
      <c r="BS33" s="18"/>
      <c r="BT33" s="18"/>
      <c r="BU33" s="18"/>
      <c r="BV33" s="18"/>
      <c r="BW33" s="18"/>
      <c r="BX33" s="28"/>
      <c r="BY33" s="18">
        <f t="shared" si="38"/>
        <v>0</v>
      </c>
      <c r="BZ33" s="18">
        <f t="shared" si="38"/>
        <v>0</v>
      </c>
      <c r="CA33" s="18">
        <f t="shared" si="38"/>
        <v>0</v>
      </c>
      <c r="CB33" s="18">
        <f t="shared" si="38"/>
        <v>0</v>
      </c>
      <c r="CC33" s="18">
        <f t="shared" si="38"/>
        <v>0</v>
      </c>
      <c r="CD33" s="18">
        <f t="shared" si="38"/>
        <v>0</v>
      </c>
      <c r="CE33" s="18">
        <f t="shared" si="38"/>
        <v>0</v>
      </c>
      <c r="CF33" s="18">
        <f t="shared" si="38"/>
        <v>0</v>
      </c>
      <c r="CG33" s="18">
        <f t="shared" si="38"/>
        <v>0</v>
      </c>
      <c r="CH33" s="18">
        <f t="shared" si="38"/>
        <v>0</v>
      </c>
      <c r="CI33" s="18">
        <f t="shared" si="38"/>
        <v>0</v>
      </c>
      <c r="CJ33" s="18">
        <f t="shared" si="38"/>
        <v>0</v>
      </c>
      <c r="CK33" s="18">
        <f t="shared" si="38"/>
        <v>0</v>
      </c>
      <c r="CL33" s="18">
        <f t="shared" si="38"/>
        <v>0</v>
      </c>
      <c r="CM33" s="18">
        <f t="shared" si="38"/>
        <v>0</v>
      </c>
      <c r="CN33" s="18">
        <f t="shared" si="38"/>
        <v>0</v>
      </c>
      <c r="CO33" s="18">
        <f t="shared" si="35"/>
        <v>0</v>
      </c>
      <c r="CP33" s="18">
        <f t="shared" si="35"/>
        <v>0</v>
      </c>
      <c r="CQ33" s="18">
        <f t="shared" si="35"/>
        <v>0</v>
      </c>
      <c r="CR33" s="18">
        <f t="shared" si="35"/>
        <v>1</v>
      </c>
      <c r="CS33" s="18">
        <f t="shared" si="35"/>
        <v>0</v>
      </c>
      <c r="CT33" s="18">
        <f t="shared" si="30"/>
        <v>0</v>
      </c>
      <c r="CU33" s="18">
        <f t="shared" si="30"/>
        <v>0</v>
      </c>
      <c r="CV33" s="18">
        <f t="shared" si="30"/>
        <v>0</v>
      </c>
      <c r="CW33" s="18">
        <f t="shared" si="30"/>
        <v>0</v>
      </c>
      <c r="CX33" s="18"/>
      <c r="CY33" s="18"/>
      <c r="CZ33" s="18"/>
      <c r="DA33" s="18"/>
      <c r="DB33" s="18"/>
      <c r="DD33" s="18">
        <f t="shared" si="39"/>
        <v>0</v>
      </c>
      <c r="DE33" s="18">
        <f t="shared" si="39"/>
        <v>0</v>
      </c>
      <c r="DF33" s="18">
        <f t="shared" si="39"/>
        <v>0</v>
      </c>
      <c r="DG33" s="18">
        <f t="shared" si="39"/>
        <v>0</v>
      </c>
      <c r="DH33" s="18">
        <f t="shared" si="39"/>
        <v>0</v>
      </c>
      <c r="DI33" s="18">
        <f t="shared" si="39"/>
        <v>0</v>
      </c>
      <c r="DJ33" s="18">
        <f t="shared" si="39"/>
        <v>0</v>
      </c>
      <c r="DK33" s="18">
        <f t="shared" si="39"/>
        <v>0</v>
      </c>
      <c r="DL33" s="18">
        <f t="shared" si="39"/>
        <v>0</v>
      </c>
      <c r="DM33" s="18">
        <f t="shared" si="39"/>
        <v>0</v>
      </c>
      <c r="DN33" s="18">
        <f t="shared" si="39"/>
        <v>0</v>
      </c>
      <c r="DO33" s="18">
        <f t="shared" si="39"/>
        <v>0</v>
      </c>
      <c r="DP33" s="18">
        <f t="shared" si="39"/>
        <v>0</v>
      </c>
      <c r="DQ33" s="18">
        <f t="shared" si="39"/>
        <v>0</v>
      </c>
      <c r="DR33" s="18">
        <f t="shared" si="39"/>
        <v>0</v>
      </c>
      <c r="DS33" s="18">
        <f t="shared" si="39"/>
        <v>0</v>
      </c>
      <c r="DT33" s="18">
        <f t="shared" si="36"/>
        <v>0</v>
      </c>
      <c r="DU33" s="18">
        <f t="shared" si="36"/>
        <v>0</v>
      </c>
      <c r="DV33" s="18">
        <f t="shared" si="36"/>
        <v>0</v>
      </c>
      <c r="DW33" s="18">
        <f t="shared" si="36"/>
        <v>0</v>
      </c>
      <c r="DX33" s="18">
        <f t="shared" si="36"/>
        <v>0</v>
      </c>
      <c r="DY33" s="18">
        <f t="shared" si="31"/>
        <v>0</v>
      </c>
      <c r="DZ33" s="18">
        <f t="shared" si="31"/>
        <v>0</v>
      </c>
      <c r="EA33" s="18">
        <f t="shared" si="31"/>
        <v>0</v>
      </c>
      <c r="EB33" s="18">
        <f t="shared" si="31"/>
        <v>0</v>
      </c>
      <c r="EC33" s="18"/>
      <c r="ED33" s="18"/>
      <c r="EE33" s="18"/>
      <c r="EF33" s="18"/>
      <c r="EG33" s="18"/>
      <c r="EH33" s="28"/>
      <c r="EI33" s="18">
        <f t="shared" si="17"/>
        <v>0</v>
      </c>
      <c r="EJ33" s="18">
        <f t="shared" si="18"/>
        <v>1</v>
      </c>
      <c r="EK33" s="18">
        <f t="shared" si="19"/>
        <v>0</v>
      </c>
    </row>
    <row r="34" spans="1:141" x14ac:dyDescent="0.25">
      <c r="A34" s="22" t="s">
        <v>25</v>
      </c>
      <c r="B34" s="22">
        <v>2013</v>
      </c>
      <c r="C34" s="22">
        <v>2033</v>
      </c>
      <c r="D34" s="22">
        <v>2045</v>
      </c>
      <c r="E34" s="22">
        <v>9999</v>
      </c>
      <c r="F34" s="22">
        <v>9999</v>
      </c>
      <c r="G34" s="22">
        <v>9999</v>
      </c>
      <c r="H34" s="22">
        <v>9999</v>
      </c>
      <c r="I34" s="23">
        <v>9999</v>
      </c>
      <c r="J34" s="22"/>
      <c r="K34" s="22"/>
      <c r="L34" s="22">
        <v>595412</v>
      </c>
      <c r="M34" s="22" t="s">
        <v>56</v>
      </c>
      <c r="N34" s="24">
        <v>1.9000000000000057</v>
      </c>
      <c r="O34" t="s">
        <v>146</v>
      </c>
      <c r="P34" t="s">
        <v>50</v>
      </c>
      <c r="Q34" t="str">
        <f t="shared" si="2"/>
        <v>MT</v>
      </c>
      <c r="AC34" s="46"/>
      <c r="AD34" s="17" t="s">
        <v>159</v>
      </c>
      <c r="AE34" t="str">
        <f t="shared" ref="AE34:AE60" si="40">MID(AD34,1,10)</f>
        <v>407EMT0002</v>
      </c>
      <c r="AF34" t="str">
        <f t="shared" ref="AF34:AF57" si="41">RIGHT(AD34,1)</f>
        <v>G</v>
      </c>
      <c r="AG34" s="18">
        <f t="shared" ref="AG34:AG57" si="42">SUMIFS($N:$N,$O:$O,"plano",$P:$P,$AD34)/SUMIF(M:M,AE34,N:N)</f>
        <v>0</v>
      </c>
      <c r="AH34" s="18">
        <f t="shared" ref="AH34:AH57" si="43">SUMIFS($N:$N,$O:$O,"ondulado",$P:$P,$AD34)/SUMIF(M:M,AE34,N:N)</f>
        <v>1</v>
      </c>
      <c r="AI34" s="18">
        <f t="shared" ref="AI34:AI57" si="44">SUMIFS($N:$N,$O:$O,"montanhoso",$P:$P,$AD34)/SUMIF(M:M,AE34,N:N)</f>
        <v>0</v>
      </c>
      <c r="AJ34" s="19">
        <f t="shared" ref="AJ34:AJ57" si="45">INDEX(V:V,MATCH($AF34,$T:$T,0))</f>
        <v>2033</v>
      </c>
      <c r="AK34" s="19">
        <f t="shared" ref="AK34:AK57" si="46">INDEX(W:W,MATCH($AF34,$T:$T,0))</f>
        <v>2044</v>
      </c>
      <c r="AL34" s="19">
        <f t="shared" ref="AL34:AL57" si="47">INDEX(X:X,MATCH($AF34,$T:$T,0))</f>
        <v>9999</v>
      </c>
      <c r="AM34" s="19">
        <f t="shared" ref="AM34:AM57" si="48">INDEX(Y:Y,MATCH($AF34,$T:$T,0))</f>
        <v>9999</v>
      </c>
      <c r="AN34" s="19">
        <f t="shared" ref="AN34:AN57" si="49">INDEX(Z:Z,MATCH($AF34,$T:$T,0))</f>
        <v>9999</v>
      </c>
      <c r="AO34" s="19">
        <f t="shared" ref="AO34:AO57" si="50">INDEX(AA:AA,MATCH($AF34,$T:$T,0))</f>
        <v>9999</v>
      </c>
      <c r="AP34" s="19">
        <f t="shared" ref="AP34:AP57" si="51">INDEX(AB:AB,MATCH($AF34,$T:$T,0))</f>
        <v>9999</v>
      </c>
      <c r="AQ34" s="7"/>
      <c r="AR34" s="27">
        <v>1.1999999999999886</v>
      </c>
      <c r="AS34" s="17" t="s">
        <v>92</v>
      </c>
      <c r="AT34" s="18">
        <f t="shared" si="37"/>
        <v>0</v>
      </c>
      <c r="AU34" s="18">
        <f t="shared" si="37"/>
        <v>0</v>
      </c>
      <c r="AV34" s="18">
        <f t="shared" si="37"/>
        <v>0</v>
      </c>
      <c r="AW34" s="18">
        <f t="shared" si="37"/>
        <v>0</v>
      </c>
      <c r="AX34" s="18">
        <f t="shared" si="37"/>
        <v>0</v>
      </c>
      <c r="AY34" s="18">
        <f t="shared" si="37"/>
        <v>0</v>
      </c>
      <c r="AZ34" s="18">
        <f t="shared" si="37"/>
        <v>0</v>
      </c>
      <c r="BA34" s="18">
        <f t="shared" si="37"/>
        <v>0</v>
      </c>
      <c r="BB34" s="18">
        <f t="shared" si="37"/>
        <v>0</v>
      </c>
      <c r="BC34" s="18">
        <f t="shared" si="37"/>
        <v>0</v>
      </c>
      <c r="BD34" s="18">
        <f t="shared" si="37"/>
        <v>0</v>
      </c>
      <c r="BE34" s="18">
        <f t="shared" si="37"/>
        <v>0</v>
      </c>
      <c r="BF34" s="18">
        <f t="shared" si="37"/>
        <v>0</v>
      </c>
      <c r="BG34" s="18">
        <f t="shared" si="37"/>
        <v>0</v>
      </c>
      <c r="BH34" s="18">
        <f t="shared" si="37"/>
        <v>0</v>
      </c>
      <c r="BI34" s="18">
        <f t="shared" si="37"/>
        <v>0</v>
      </c>
      <c r="BJ34" s="18">
        <f t="shared" si="34"/>
        <v>0</v>
      </c>
      <c r="BK34" s="18">
        <f t="shared" si="34"/>
        <v>0</v>
      </c>
      <c r="BL34" s="18">
        <f t="shared" si="34"/>
        <v>0</v>
      </c>
      <c r="BM34" s="18">
        <f t="shared" si="34"/>
        <v>0</v>
      </c>
      <c r="BN34" s="18">
        <f t="shared" si="34"/>
        <v>0</v>
      </c>
      <c r="BO34" s="18">
        <f t="shared" si="29"/>
        <v>0</v>
      </c>
      <c r="BP34" s="18">
        <f t="shared" si="29"/>
        <v>0</v>
      </c>
      <c r="BQ34" s="18">
        <f t="shared" si="29"/>
        <v>0</v>
      </c>
      <c r="BR34" s="18">
        <f t="shared" si="29"/>
        <v>0</v>
      </c>
      <c r="BS34" s="18"/>
      <c r="BT34" s="18"/>
      <c r="BU34" s="18"/>
      <c r="BV34" s="18"/>
      <c r="BW34" s="18"/>
      <c r="BX34" s="28"/>
      <c r="BY34" s="18">
        <f t="shared" si="38"/>
        <v>0</v>
      </c>
      <c r="BZ34" s="18">
        <f t="shared" si="38"/>
        <v>0</v>
      </c>
      <c r="CA34" s="18">
        <f t="shared" si="38"/>
        <v>0</v>
      </c>
      <c r="CB34" s="18">
        <f t="shared" si="38"/>
        <v>0</v>
      </c>
      <c r="CC34" s="18">
        <f t="shared" si="38"/>
        <v>0</v>
      </c>
      <c r="CD34" s="18">
        <f t="shared" si="38"/>
        <v>0</v>
      </c>
      <c r="CE34" s="18">
        <f t="shared" si="38"/>
        <v>0</v>
      </c>
      <c r="CF34" s="18">
        <f t="shared" si="38"/>
        <v>0</v>
      </c>
      <c r="CG34" s="18">
        <f t="shared" si="38"/>
        <v>0</v>
      </c>
      <c r="CH34" s="18">
        <f t="shared" si="38"/>
        <v>0</v>
      </c>
      <c r="CI34" s="18">
        <f t="shared" si="38"/>
        <v>0</v>
      </c>
      <c r="CJ34" s="18">
        <f t="shared" si="38"/>
        <v>0</v>
      </c>
      <c r="CK34" s="18">
        <f t="shared" si="38"/>
        <v>0</v>
      </c>
      <c r="CL34" s="18">
        <f t="shared" si="38"/>
        <v>0</v>
      </c>
      <c r="CM34" s="18">
        <f t="shared" si="38"/>
        <v>0</v>
      </c>
      <c r="CN34" s="18">
        <f t="shared" si="38"/>
        <v>0</v>
      </c>
      <c r="CO34" s="18">
        <f t="shared" si="35"/>
        <v>0</v>
      </c>
      <c r="CP34" s="18">
        <f t="shared" si="35"/>
        <v>0</v>
      </c>
      <c r="CQ34" s="18">
        <f t="shared" si="35"/>
        <v>0</v>
      </c>
      <c r="CR34" s="18">
        <f t="shared" si="35"/>
        <v>1</v>
      </c>
      <c r="CS34" s="18">
        <f t="shared" si="35"/>
        <v>0</v>
      </c>
      <c r="CT34" s="18">
        <f t="shared" si="30"/>
        <v>0</v>
      </c>
      <c r="CU34" s="18">
        <f t="shared" si="30"/>
        <v>0</v>
      </c>
      <c r="CV34" s="18">
        <f t="shared" si="30"/>
        <v>0</v>
      </c>
      <c r="CW34" s="18">
        <f t="shared" si="30"/>
        <v>0</v>
      </c>
      <c r="CX34" s="18"/>
      <c r="CY34" s="18"/>
      <c r="CZ34" s="18"/>
      <c r="DA34" s="18"/>
      <c r="DB34" s="18"/>
      <c r="DD34" s="18">
        <f t="shared" si="39"/>
        <v>0</v>
      </c>
      <c r="DE34" s="18">
        <f t="shared" si="39"/>
        <v>0</v>
      </c>
      <c r="DF34" s="18">
        <f t="shared" si="39"/>
        <v>0</v>
      </c>
      <c r="DG34" s="18">
        <f t="shared" si="39"/>
        <v>0</v>
      </c>
      <c r="DH34" s="18">
        <f t="shared" si="39"/>
        <v>0</v>
      </c>
      <c r="DI34" s="18">
        <f t="shared" si="39"/>
        <v>0</v>
      </c>
      <c r="DJ34" s="18">
        <f t="shared" si="39"/>
        <v>0</v>
      </c>
      <c r="DK34" s="18">
        <f t="shared" si="39"/>
        <v>0</v>
      </c>
      <c r="DL34" s="18">
        <f t="shared" si="39"/>
        <v>0</v>
      </c>
      <c r="DM34" s="18">
        <f t="shared" si="39"/>
        <v>0</v>
      </c>
      <c r="DN34" s="18">
        <f t="shared" si="39"/>
        <v>0</v>
      </c>
      <c r="DO34" s="18">
        <f t="shared" si="39"/>
        <v>0</v>
      </c>
      <c r="DP34" s="18">
        <f t="shared" si="39"/>
        <v>0</v>
      </c>
      <c r="DQ34" s="18">
        <f t="shared" si="39"/>
        <v>0</v>
      </c>
      <c r="DR34" s="18">
        <f t="shared" si="39"/>
        <v>0</v>
      </c>
      <c r="DS34" s="18">
        <f t="shared" si="39"/>
        <v>0</v>
      </c>
      <c r="DT34" s="18">
        <f t="shared" si="36"/>
        <v>0</v>
      </c>
      <c r="DU34" s="18">
        <f t="shared" si="36"/>
        <v>0</v>
      </c>
      <c r="DV34" s="18">
        <f t="shared" si="36"/>
        <v>0</v>
      </c>
      <c r="DW34" s="18">
        <f t="shared" si="36"/>
        <v>0</v>
      </c>
      <c r="DX34" s="18">
        <f t="shared" si="36"/>
        <v>0</v>
      </c>
      <c r="DY34" s="18">
        <f t="shared" si="31"/>
        <v>0</v>
      </c>
      <c r="DZ34" s="18">
        <f t="shared" si="31"/>
        <v>0</v>
      </c>
      <c r="EA34" s="18">
        <f t="shared" si="31"/>
        <v>0</v>
      </c>
      <c r="EB34" s="18">
        <f t="shared" si="31"/>
        <v>0</v>
      </c>
      <c r="EC34" s="18"/>
      <c r="ED34" s="18"/>
      <c r="EE34" s="18"/>
      <c r="EF34" s="18"/>
      <c r="EG34" s="18"/>
      <c r="EH34" s="28"/>
      <c r="EI34" s="18">
        <f t="shared" si="17"/>
        <v>0</v>
      </c>
      <c r="EJ34" s="18">
        <f t="shared" si="18"/>
        <v>1</v>
      </c>
      <c r="EK34" s="18">
        <f t="shared" si="19"/>
        <v>0</v>
      </c>
    </row>
    <row r="35" spans="1:141" x14ac:dyDescent="0.25">
      <c r="A35" s="22"/>
      <c r="B35" s="22"/>
      <c r="C35" s="22"/>
      <c r="D35" s="22"/>
      <c r="E35" s="22"/>
      <c r="F35" s="22"/>
      <c r="G35" s="22"/>
      <c r="H35" s="22"/>
      <c r="I35" s="23"/>
      <c r="J35" s="22"/>
      <c r="K35" s="22"/>
      <c r="L35" s="22"/>
      <c r="M35" s="22"/>
      <c r="N35" s="24"/>
      <c r="O35" t="s">
        <v>147</v>
      </c>
      <c r="P35" t="s">
        <v>147</v>
      </c>
      <c r="Q35" t="str">
        <f t="shared" si="2"/>
        <v/>
      </c>
      <c r="AC35" s="46"/>
      <c r="AD35" s="17" t="s">
        <v>160</v>
      </c>
      <c r="AE35" t="str">
        <f t="shared" si="40"/>
        <v>407EMT0003</v>
      </c>
      <c r="AF35" t="str">
        <f t="shared" si="41"/>
        <v>H</v>
      </c>
      <c r="AG35" s="18">
        <f t="shared" si="42"/>
        <v>0</v>
      </c>
      <c r="AH35" s="18">
        <f t="shared" si="43"/>
        <v>0</v>
      </c>
      <c r="AI35" s="18">
        <f t="shared" si="44"/>
        <v>1</v>
      </c>
      <c r="AJ35" s="19">
        <f t="shared" si="45"/>
        <v>2053</v>
      </c>
      <c r="AK35" s="19">
        <f t="shared" si="46"/>
        <v>9999</v>
      </c>
      <c r="AL35" s="19">
        <f t="shared" si="47"/>
        <v>9999</v>
      </c>
      <c r="AM35" s="19">
        <f t="shared" si="48"/>
        <v>9999</v>
      </c>
      <c r="AN35" s="19">
        <f t="shared" si="49"/>
        <v>9999</v>
      </c>
      <c r="AO35" s="19">
        <f t="shared" si="50"/>
        <v>9999</v>
      </c>
      <c r="AP35" s="19">
        <f t="shared" si="51"/>
        <v>9999</v>
      </c>
      <c r="AQ35" s="7"/>
      <c r="AR35" s="27">
        <v>7.62</v>
      </c>
      <c r="AS35" s="17" t="s">
        <v>153</v>
      </c>
      <c r="AT35" s="18">
        <f t="shared" si="37"/>
        <v>0</v>
      </c>
      <c r="AU35" s="18">
        <f t="shared" si="37"/>
        <v>0</v>
      </c>
      <c r="AV35" s="18">
        <f t="shared" si="37"/>
        <v>0</v>
      </c>
      <c r="AW35" s="18">
        <f t="shared" si="37"/>
        <v>0</v>
      </c>
      <c r="AX35" s="18">
        <f t="shared" si="37"/>
        <v>0</v>
      </c>
      <c r="AY35" s="18">
        <f t="shared" si="37"/>
        <v>0</v>
      </c>
      <c r="AZ35" s="18">
        <f t="shared" si="37"/>
        <v>0</v>
      </c>
      <c r="BA35" s="18">
        <f t="shared" si="37"/>
        <v>0</v>
      </c>
      <c r="BB35" s="18">
        <f t="shared" si="37"/>
        <v>0</v>
      </c>
      <c r="BC35" s="18">
        <f t="shared" si="37"/>
        <v>0</v>
      </c>
      <c r="BD35" s="18">
        <f t="shared" si="37"/>
        <v>0</v>
      </c>
      <c r="BE35" s="18">
        <f t="shared" si="37"/>
        <v>0</v>
      </c>
      <c r="BF35" s="18">
        <f t="shared" si="37"/>
        <v>0</v>
      </c>
      <c r="BG35" s="18">
        <f t="shared" si="37"/>
        <v>0</v>
      </c>
      <c r="BH35" s="18">
        <f t="shared" si="37"/>
        <v>0</v>
      </c>
      <c r="BI35" s="18">
        <f t="shared" si="37"/>
        <v>0</v>
      </c>
      <c r="BJ35" s="18">
        <f t="shared" si="34"/>
        <v>0</v>
      </c>
      <c r="BK35" s="18">
        <f t="shared" si="34"/>
        <v>0</v>
      </c>
      <c r="BL35" s="18">
        <f t="shared" si="34"/>
        <v>0</v>
      </c>
      <c r="BM35" s="18">
        <f t="shared" si="34"/>
        <v>0</v>
      </c>
      <c r="BN35" s="18">
        <f t="shared" si="34"/>
        <v>0</v>
      </c>
      <c r="BO35" s="18">
        <f t="shared" si="29"/>
        <v>0</v>
      </c>
      <c r="BP35" s="18">
        <f t="shared" si="29"/>
        <v>0</v>
      </c>
      <c r="BQ35" s="18">
        <f t="shared" si="29"/>
        <v>0</v>
      </c>
      <c r="BR35" s="18">
        <f t="shared" si="29"/>
        <v>0</v>
      </c>
      <c r="BS35" s="18"/>
      <c r="BT35" s="18"/>
      <c r="BU35" s="18"/>
      <c r="BV35" s="18"/>
      <c r="BW35" s="18"/>
      <c r="BX35" s="28"/>
      <c r="BY35" s="18">
        <f t="shared" si="38"/>
        <v>0</v>
      </c>
      <c r="BZ35" s="18">
        <f t="shared" si="38"/>
        <v>0</v>
      </c>
      <c r="CA35" s="18">
        <f t="shared" si="38"/>
        <v>0</v>
      </c>
      <c r="CB35" s="18">
        <f t="shared" si="38"/>
        <v>0</v>
      </c>
      <c r="CC35" s="18">
        <f t="shared" si="38"/>
        <v>0</v>
      </c>
      <c r="CD35" s="18">
        <f t="shared" si="38"/>
        <v>0</v>
      </c>
      <c r="CE35" s="18">
        <f t="shared" si="38"/>
        <v>0</v>
      </c>
      <c r="CF35" s="18">
        <f t="shared" si="38"/>
        <v>0</v>
      </c>
      <c r="CG35" s="18">
        <f t="shared" si="38"/>
        <v>0</v>
      </c>
      <c r="CH35" s="18">
        <f t="shared" si="38"/>
        <v>0</v>
      </c>
      <c r="CI35" s="18">
        <f t="shared" si="38"/>
        <v>0</v>
      </c>
      <c r="CJ35" s="18">
        <f t="shared" si="38"/>
        <v>0</v>
      </c>
      <c r="CK35" s="18">
        <f t="shared" si="38"/>
        <v>0</v>
      </c>
      <c r="CL35" s="18">
        <f t="shared" si="38"/>
        <v>0</v>
      </c>
      <c r="CM35" s="18">
        <f t="shared" si="38"/>
        <v>0</v>
      </c>
      <c r="CN35" s="18">
        <f t="shared" si="38"/>
        <v>0</v>
      </c>
      <c r="CO35" s="18">
        <f t="shared" si="35"/>
        <v>0</v>
      </c>
      <c r="CP35" s="18">
        <f t="shared" si="35"/>
        <v>0</v>
      </c>
      <c r="CQ35" s="18">
        <f t="shared" si="35"/>
        <v>0</v>
      </c>
      <c r="CR35" s="18">
        <f t="shared" si="35"/>
        <v>1</v>
      </c>
      <c r="CS35" s="18">
        <f t="shared" si="35"/>
        <v>0</v>
      </c>
      <c r="CT35" s="18">
        <f t="shared" si="30"/>
        <v>0</v>
      </c>
      <c r="CU35" s="18">
        <f t="shared" si="30"/>
        <v>0</v>
      </c>
      <c r="CV35" s="18">
        <f t="shared" si="30"/>
        <v>0</v>
      </c>
      <c r="CW35" s="18">
        <f t="shared" si="30"/>
        <v>0</v>
      </c>
      <c r="CX35" s="18"/>
      <c r="CY35" s="18"/>
      <c r="CZ35" s="18"/>
      <c r="DA35" s="18"/>
      <c r="DB35" s="18"/>
      <c r="DD35" s="18">
        <f t="shared" si="39"/>
        <v>0</v>
      </c>
      <c r="DE35" s="18">
        <f t="shared" si="39"/>
        <v>0</v>
      </c>
      <c r="DF35" s="18">
        <f t="shared" si="39"/>
        <v>0</v>
      </c>
      <c r="DG35" s="18">
        <f t="shared" si="39"/>
        <v>0</v>
      </c>
      <c r="DH35" s="18">
        <f t="shared" si="39"/>
        <v>0</v>
      </c>
      <c r="DI35" s="18">
        <f t="shared" si="39"/>
        <v>0</v>
      </c>
      <c r="DJ35" s="18">
        <f t="shared" si="39"/>
        <v>0</v>
      </c>
      <c r="DK35" s="18">
        <f t="shared" si="39"/>
        <v>0</v>
      </c>
      <c r="DL35" s="18">
        <f t="shared" si="39"/>
        <v>0</v>
      </c>
      <c r="DM35" s="18">
        <f t="shared" si="39"/>
        <v>0</v>
      </c>
      <c r="DN35" s="18">
        <f t="shared" si="39"/>
        <v>0</v>
      </c>
      <c r="DO35" s="18">
        <f t="shared" si="39"/>
        <v>0</v>
      </c>
      <c r="DP35" s="18">
        <f t="shared" si="39"/>
        <v>0</v>
      </c>
      <c r="DQ35" s="18">
        <f t="shared" si="39"/>
        <v>0</v>
      </c>
      <c r="DR35" s="18">
        <f t="shared" si="39"/>
        <v>0</v>
      </c>
      <c r="DS35" s="18">
        <f t="shared" si="39"/>
        <v>0</v>
      </c>
      <c r="DT35" s="18">
        <f t="shared" si="36"/>
        <v>0</v>
      </c>
      <c r="DU35" s="18">
        <f t="shared" si="36"/>
        <v>0</v>
      </c>
      <c r="DV35" s="18">
        <f t="shared" si="36"/>
        <v>0</v>
      </c>
      <c r="DW35" s="18">
        <f t="shared" si="36"/>
        <v>0</v>
      </c>
      <c r="DX35" s="18">
        <f t="shared" si="36"/>
        <v>0</v>
      </c>
      <c r="DY35" s="18">
        <f t="shared" si="31"/>
        <v>0</v>
      </c>
      <c r="DZ35" s="18">
        <f t="shared" si="31"/>
        <v>0</v>
      </c>
      <c r="EA35" s="18">
        <f t="shared" si="31"/>
        <v>0</v>
      </c>
      <c r="EB35" s="18">
        <f t="shared" si="31"/>
        <v>0</v>
      </c>
      <c r="EC35" s="18"/>
      <c r="ED35" s="18"/>
      <c r="EE35" s="18"/>
      <c r="EF35" s="18"/>
      <c r="EG35" s="18"/>
      <c r="EH35" s="28"/>
      <c r="EI35" s="18">
        <f t="shared" si="17"/>
        <v>0</v>
      </c>
      <c r="EJ35" s="18">
        <f t="shared" si="18"/>
        <v>1</v>
      </c>
      <c r="EK35" s="18">
        <f t="shared" si="19"/>
        <v>0</v>
      </c>
    </row>
    <row r="36" spans="1:141" x14ac:dyDescent="0.25">
      <c r="A36" s="22" t="s">
        <v>25</v>
      </c>
      <c r="B36" s="22">
        <v>2013</v>
      </c>
      <c r="C36" s="22">
        <v>2045</v>
      </c>
      <c r="D36" s="22">
        <v>9999</v>
      </c>
      <c r="E36" s="22">
        <v>9999</v>
      </c>
      <c r="F36" s="22">
        <v>9999</v>
      </c>
      <c r="G36" s="22">
        <v>9999</v>
      </c>
      <c r="H36" s="22">
        <v>9999</v>
      </c>
      <c r="I36" s="23">
        <v>9999</v>
      </c>
      <c r="J36" s="22" t="s">
        <v>65</v>
      </c>
      <c r="K36" s="22" t="s">
        <v>65</v>
      </c>
      <c r="L36" s="22">
        <v>650382</v>
      </c>
      <c r="M36" s="22" t="s">
        <v>58</v>
      </c>
      <c r="N36" s="24">
        <v>1.9000000000000057</v>
      </c>
      <c r="O36" t="s">
        <v>146</v>
      </c>
      <c r="P36" t="s">
        <v>53</v>
      </c>
      <c r="Q36" t="str">
        <f t="shared" si="2"/>
        <v>MT</v>
      </c>
      <c r="AC36" s="46"/>
      <c r="AD36" s="17" t="s">
        <v>161</v>
      </c>
      <c r="AE36" t="str">
        <f t="shared" si="40"/>
        <v>407EMT0004</v>
      </c>
      <c r="AF36" t="str">
        <f t="shared" si="41"/>
        <v>H</v>
      </c>
      <c r="AG36" s="18">
        <f t="shared" si="42"/>
        <v>1</v>
      </c>
      <c r="AH36" s="18">
        <f t="shared" si="43"/>
        <v>0</v>
      </c>
      <c r="AI36" s="18">
        <f t="shared" si="44"/>
        <v>0</v>
      </c>
      <c r="AJ36" s="19">
        <f t="shared" si="45"/>
        <v>2053</v>
      </c>
      <c r="AK36" s="19">
        <f t="shared" si="46"/>
        <v>9999</v>
      </c>
      <c r="AL36" s="19">
        <f t="shared" si="47"/>
        <v>9999</v>
      </c>
      <c r="AM36" s="19">
        <f t="shared" si="48"/>
        <v>9999</v>
      </c>
      <c r="AN36" s="19">
        <f t="shared" si="49"/>
        <v>9999</v>
      </c>
      <c r="AO36" s="19">
        <f t="shared" si="50"/>
        <v>9999</v>
      </c>
      <c r="AP36" s="19">
        <f t="shared" si="51"/>
        <v>9999</v>
      </c>
      <c r="AQ36" s="7"/>
      <c r="AR36" s="27">
        <v>10.379999999999999</v>
      </c>
      <c r="AS36" s="17" t="s">
        <v>154</v>
      </c>
      <c r="AT36" s="18">
        <f t="shared" si="37"/>
        <v>0</v>
      </c>
      <c r="AU36" s="18">
        <f t="shared" si="37"/>
        <v>0</v>
      </c>
      <c r="AV36" s="18">
        <f t="shared" si="37"/>
        <v>0</v>
      </c>
      <c r="AW36" s="18">
        <f t="shared" si="37"/>
        <v>0</v>
      </c>
      <c r="AX36" s="18">
        <f t="shared" si="37"/>
        <v>0</v>
      </c>
      <c r="AY36" s="18">
        <f t="shared" si="37"/>
        <v>0</v>
      </c>
      <c r="AZ36" s="18">
        <f t="shared" si="37"/>
        <v>0</v>
      </c>
      <c r="BA36" s="18">
        <f t="shared" si="37"/>
        <v>0</v>
      </c>
      <c r="BB36" s="18">
        <f t="shared" si="37"/>
        <v>0</v>
      </c>
      <c r="BC36" s="18">
        <f t="shared" si="37"/>
        <v>0</v>
      </c>
      <c r="BD36" s="18">
        <f t="shared" si="37"/>
        <v>0</v>
      </c>
      <c r="BE36" s="18">
        <f t="shared" si="37"/>
        <v>0</v>
      </c>
      <c r="BF36" s="18">
        <f t="shared" si="37"/>
        <v>0</v>
      </c>
      <c r="BG36" s="18">
        <f t="shared" si="37"/>
        <v>0</v>
      </c>
      <c r="BH36" s="18">
        <f t="shared" si="37"/>
        <v>0</v>
      </c>
      <c r="BI36" s="18">
        <f t="shared" si="37"/>
        <v>0</v>
      </c>
      <c r="BJ36" s="18">
        <f t="shared" si="34"/>
        <v>0</v>
      </c>
      <c r="BK36" s="18">
        <f t="shared" si="34"/>
        <v>0</v>
      </c>
      <c r="BL36" s="18">
        <f t="shared" si="34"/>
        <v>0</v>
      </c>
      <c r="BM36" s="18">
        <f t="shared" si="34"/>
        <v>0</v>
      </c>
      <c r="BN36" s="18">
        <f t="shared" si="34"/>
        <v>0</v>
      </c>
      <c r="BO36" s="18">
        <f t="shared" si="29"/>
        <v>0</v>
      </c>
      <c r="BP36" s="18">
        <f t="shared" si="29"/>
        <v>0</v>
      </c>
      <c r="BQ36" s="18">
        <f t="shared" si="29"/>
        <v>0</v>
      </c>
      <c r="BR36" s="18">
        <f t="shared" si="29"/>
        <v>0</v>
      </c>
      <c r="BS36" s="18"/>
      <c r="BT36" s="18"/>
      <c r="BU36" s="18"/>
      <c r="BV36" s="18"/>
      <c r="BW36" s="18"/>
      <c r="BX36" s="28"/>
      <c r="BY36" s="18">
        <f t="shared" si="38"/>
        <v>0</v>
      </c>
      <c r="BZ36" s="18">
        <f t="shared" si="38"/>
        <v>0</v>
      </c>
      <c r="CA36" s="18">
        <f t="shared" si="38"/>
        <v>0</v>
      </c>
      <c r="CB36" s="18">
        <f t="shared" si="38"/>
        <v>0</v>
      </c>
      <c r="CC36" s="18">
        <f t="shared" si="38"/>
        <v>0</v>
      </c>
      <c r="CD36" s="18">
        <f t="shared" si="38"/>
        <v>0</v>
      </c>
      <c r="CE36" s="18">
        <f t="shared" si="38"/>
        <v>0</v>
      </c>
      <c r="CF36" s="18">
        <f t="shared" si="38"/>
        <v>0</v>
      </c>
      <c r="CG36" s="18">
        <f t="shared" si="38"/>
        <v>0</v>
      </c>
      <c r="CH36" s="18">
        <f t="shared" si="38"/>
        <v>0</v>
      </c>
      <c r="CI36" s="18">
        <f t="shared" si="38"/>
        <v>0</v>
      </c>
      <c r="CJ36" s="18">
        <f t="shared" si="38"/>
        <v>0</v>
      </c>
      <c r="CK36" s="18">
        <f t="shared" si="38"/>
        <v>0</v>
      </c>
      <c r="CL36" s="18">
        <f t="shared" si="38"/>
        <v>0</v>
      </c>
      <c r="CM36" s="18">
        <f t="shared" si="38"/>
        <v>0</v>
      </c>
      <c r="CN36" s="18">
        <f t="shared" si="38"/>
        <v>0</v>
      </c>
      <c r="CO36" s="18">
        <f t="shared" si="35"/>
        <v>0</v>
      </c>
      <c r="CP36" s="18">
        <f t="shared" si="35"/>
        <v>0</v>
      </c>
      <c r="CQ36" s="18">
        <f t="shared" si="35"/>
        <v>0</v>
      </c>
      <c r="CR36" s="18">
        <f t="shared" si="35"/>
        <v>1</v>
      </c>
      <c r="CS36" s="18">
        <f t="shared" si="35"/>
        <v>0</v>
      </c>
      <c r="CT36" s="18">
        <f t="shared" si="30"/>
        <v>0</v>
      </c>
      <c r="CU36" s="18">
        <f t="shared" si="30"/>
        <v>0</v>
      </c>
      <c r="CV36" s="18">
        <f t="shared" si="30"/>
        <v>0</v>
      </c>
      <c r="CW36" s="18">
        <f t="shared" si="30"/>
        <v>0</v>
      </c>
      <c r="CX36" s="18"/>
      <c r="CY36" s="18"/>
      <c r="CZ36" s="18"/>
      <c r="DA36" s="18"/>
      <c r="DB36" s="18"/>
      <c r="DD36" s="18">
        <f t="shared" si="39"/>
        <v>0</v>
      </c>
      <c r="DE36" s="18">
        <f t="shared" si="39"/>
        <v>0</v>
      </c>
      <c r="DF36" s="18">
        <f t="shared" si="39"/>
        <v>0</v>
      </c>
      <c r="DG36" s="18">
        <f t="shared" si="39"/>
        <v>0</v>
      </c>
      <c r="DH36" s="18">
        <f t="shared" si="39"/>
        <v>0</v>
      </c>
      <c r="DI36" s="18">
        <f t="shared" si="39"/>
        <v>0</v>
      </c>
      <c r="DJ36" s="18">
        <f t="shared" si="39"/>
        <v>0</v>
      </c>
      <c r="DK36" s="18">
        <f t="shared" si="39"/>
        <v>0</v>
      </c>
      <c r="DL36" s="18">
        <f t="shared" si="39"/>
        <v>0</v>
      </c>
      <c r="DM36" s="18">
        <f t="shared" si="39"/>
        <v>0</v>
      </c>
      <c r="DN36" s="18">
        <f t="shared" si="39"/>
        <v>0</v>
      </c>
      <c r="DO36" s="18">
        <f t="shared" si="39"/>
        <v>0</v>
      </c>
      <c r="DP36" s="18">
        <f t="shared" si="39"/>
        <v>0</v>
      </c>
      <c r="DQ36" s="18">
        <f t="shared" si="39"/>
        <v>0</v>
      </c>
      <c r="DR36" s="18">
        <f t="shared" si="39"/>
        <v>0</v>
      </c>
      <c r="DS36" s="18">
        <f t="shared" si="39"/>
        <v>0</v>
      </c>
      <c r="DT36" s="18">
        <f t="shared" si="36"/>
        <v>0</v>
      </c>
      <c r="DU36" s="18">
        <f t="shared" si="36"/>
        <v>0</v>
      </c>
      <c r="DV36" s="18">
        <f t="shared" si="36"/>
        <v>0</v>
      </c>
      <c r="DW36" s="18">
        <f t="shared" si="36"/>
        <v>0</v>
      </c>
      <c r="DX36" s="18">
        <f t="shared" si="36"/>
        <v>0</v>
      </c>
      <c r="DY36" s="18">
        <f t="shared" si="31"/>
        <v>0</v>
      </c>
      <c r="DZ36" s="18">
        <f t="shared" si="31"/>
        <v>0</v>
      </c>
      <c r="EA36" s="18">
        <f t="shared" si="31"/>
        <v>0</v>
      </c>
      <c r="EB36" s="18">
        <f t="shared" si="31"/>
        <v>0</v>
      </c>
      <c r="EC36" s="18"/>
      <c r="ED36" s="18"/>
      <c r="EE36" s="18"/>
      <c r="EF36" s="18"/>
      <c r="EG36" s="18"/>
      <c r="EH36" s="28"/>
      <c r="EI36" s="18">
        <f t="shared" si="17"/>
        <v>0</v>
      </c>
      <c r="EJ36" s="18">
        <f t="shared" si="18"/>
        <v>1</v>
      </c>
      <c r="EK36" s="18">
        <f t="shared" si="19"/>
        <v>0</v>
      </c>
    </row>
    <row r="37" spans="1:141" x14ac:dyDescent="0.25">
      <c r="A37" s="22"/>
      <c r="B37" s="22"/>
      <c r="C37" s="22"/>
      <c r="D37" s="22"/>
      <c r="E37" s="22"/>
      <c r="F37" s="22"/>
      <c r="G37" s="22"/>
      <c r="H37" s="22"/>
      <c r="I37" s="23"/>
      <c r="J37" s="22"/>
      <c r="K37" s="22"/>
      <c r="L37" s="22"/>
      <c r="M37" s="22"/>
      <c r="N37" s="24"/>
      <c r="O37" t="s">
        <v>147</v>
      </c>
      <c r="P37" t="s">
        <v>147</v>
      </c>
      <c r="Q37" t="str">
        <f t="shared" si="2"/>
        <v/>
      </c>
      <c r="AC37" s="46"/>
      <c r="AD37" s="17" t="s">
        <v>162</v>
      </c>
      <c r="AE37" t="str">
        <f t="shared" si="40"/>
        <v>407EMT0005</v>
      </c>
      <c r="AF37" t="str">
        <f t="shared" si="41"/>
        <v>H</v>
      </c>
      <c r="AG37" s="18">
        <f t="shared" si="42"/>
        <v>1</v>
      </c>
      <c r="AH37" s="18">
        <f t="shared" si="43"/>
        <v>0</v>
      </c>
      <c r="AI37" s="18">
        <f t="shared" si="44"/>
        <v>0</v>
      </c>
      <c r="AJ37" s="19">
        <f t="shared" si="45"/>
        <v>2053</v>
      </c>
      <c r="AK37" s="19">
        <f t="shared" si="46"/>
        <v>9999</v>
      </c>
      <c r="AL37" s="19">
        <f t="shared" si="47"/>
        <v>9999</v>
      </c>
      <c r="AM37" s="19">
        <f t="shared" si="48"/>
        <v>9999</v>
      </c>
      <c r="AN37" s="19">
        <f t="shared" si="49"/>
        <v>9999</v>
      </c>
      <c r="AO37" s="19">
        <f t="shared" si="50"/>
        <v>9999</v>
      </c>
      <c r="AP37" s="19">
        <f t="shared" si="51"/>
        <v>9999</v>
      </c>
      <c r="AQ37" s="7"/>
      <c r="AR37" s="27">
        <v>2.99</v>
      </c>
      <c r="AS37" s="17" t="s">
        <v>155</v>
      </c>
      <c r="AT37" s="18">
        <f t="shared" si="37"/>
        <v>0</v>
      </c>
      <c r="AU37" s="18">
        <f t="shared" si="37"/>
        <v>0</v>
      </c>
      <c r="AV37" s="18">
        <f t="shared" si="37"/>
        <v>0</v>
      </c>
      <c r="AW37" s="18">
        <f t="shared" si="37"/>
        <v>0</v>
      </c>
      <c r="AX37" s="18">
        <f t="shared" si="37"/>
        <v>0</v>
      </c>
      <c r="AY37" s="18">
        <f t="shared" si="37"/>
        <v>0</v>
      </c>
      <c r="AZ37" s="18">
        <f t="shared" si="37"/>
        <v>0</v>
      </c>
      <c r="BA37" s="18">
        <f t="shared" si="37"/>
        <v>0</v>
      </c>
      <c r="BB37" s="18">
        <f t="shared" si="37"/>
        <v>0</v>
      </c>
      <c r="BC37" s="18">
        <f t="shared" si="37"/>
        <v>0</v>
      </c>
      <c r="BD37" s="18">
        <f t="shared" si="37"/>
        <v>0</v>
      </c>
      <c r="BE37" s="18">
        <f t="shared" si="37"/>
        <v>0</v>
      </c>
      <c r="BF37" s="18">
        <f t="shared" si="37"/>
        <v>0</v>
      </c>
      <c r="BG37" s="18">
        <f t="shared" si="37"/>
        <v>0</v>
      </c>
      <c r="BH37" s="18">
        <f t="shared" si="37"/>
        <v>0</v>
      </c>
      <c r="BI37" s="18">
        <f t="shared" si="37"/>
        <v>0</v>
      </c>
      <c r="BJ37" s="18">
        <f t="shared" si="34"/>
        <v>0</v>
      </c>
      <c r="BK37" s="18">
        <f t="shared" si="34"/>
        <v>0</v>
      </c>
      <c r="BL37" s="18">
        <f t="shared" si="34"/>
        <v>0</v>
      </c>
      <c r="BM37" s="18">
        <f t="shared" si="34"/>
        <v>0</v>
      </c>
      <c r="BN37" s="18">
        <f t="shared" si="34"/>
        <v>0</v>
      </c>
      <c r="BO37" s="18">
        <f t="shared" si="29"/>
        <v>0</v>
      </c>
      <c r="BP37" s="18">
        <f t="shared" si="29"/>
        <v>0</v>
      </c>
      <c r="BQ37" s="18">
        <f t="shared" si="29"/>
        <v>0</v>
      </c>
      <c r="BR37" s="18">
        <f t="shared" si="29"/>
        <v>0</v>
      </c>
      <c r="BS37" s="18"/>
      <c r="BT37" s="18"/>
      <c r="BU37" s="18"/>
      <c r="BV37" s="18"/>
      <c r="BW37" s="18"/>
      <c r="BX37" s="28"/>
      <c r="BY37" s="18">
        <f t="shared" si="38"/>
        <v>0</v>
      </c>
      <c r="BZ37" s="18">
        <f t="shared" si="38"/>
        <v>0</v>
      </c>
      <c r="CA37" s="18">
        <f t="shared" si="38"/>
        <v>0</v>
      </c>
      <c r="CB37" s="18">
        <f t="shared" si="38"/>
        <v>0</v>
      </c>
      <c r="CC37" s="18">
        <f t="shared" si="38"/>
        <v>0</v>
      </c>
      <c r="CD37" s="18">
        <f t="shared" si="38"/>
        <v>0</v>
      </c>
      <c r="CE37" s="18">
        <f t="shared" si="38"/>
        <v>0</v>
      </c>
      <c r="CF37" s="18">
        <f t="shared" si="38"/>
        <v>0</v>
      </c>
      <c r="CG37" s="18">
        <f t="shared" si="38"/>
        <v>0</v>
      </c>
      <c r="CH37" s="18">
        <f t="shared" si="38"/>
        <v>0</v>
      </c>
      <c r="CI37" s="18">
        <f t="shared" si="38"/>
        <v>0</v>
      </c>
      <c r="CJ37" s="18">
        <f t="shared" si="38"/>
        <v>0</v>
      </c>
      <c r="CK37" s="18">
        <f t="shared" si="38"/>
        <v>0</v>
      </c>
      <c r="CL37" s="18">
        <f t="shared" si="38"/>
        <v>0</v>
      </c>
      <c r="CM37" s="18">
        <f t="shared" si="38"/>
        <v>0</v>
      </c>
      <c r="CN37" s="18">
        <f t="shared" si="38"/>
        <v>0</v>
      </c>
      <c r="CO37" s="18">
        <f t="shared" si="35"/>
        <v>0</v>
      </c>
      <c r="CP37" s="18">
        <f t="shared" si="35"/>
        <v>0</v>
      </c>
      <c r="CQ37" s="18">
        <f t="shared" si="35"/>
        <v>0</v>
      </c>
      <c r="CR37" s="18">
        <f t="shared" si="35"/>
        <v>0</v>
      </c>
      <c r="CS37" s="18">
        <f t="shared" si="35"/>
        <v>0</v>
      </c>
      <c r="CT37" s="18">
        <f t="shared" si="30"/>
        <v>0</v>
      </c>
      <c r="CU37" s="18">
        <f t="shared" si="30"/>
        <v>0</v>
      </c>
      <c r="CV37" s="18">
        <f t="shared" si="30"/>
        <v>0</v>
      </c>
      <c r="CW37" s="18">
        <f t="shared" si="30"/>
        <v>0</v>
      </c>
      <c r="CX37" s="18"/>
      <c r="CY37" s="18"/>
      <c r="CZ37" s="18"/>
      <c r="DA37" s="18"/>
      <c r="DB37" s="18"/>
      <c r="DD37" s="18">
        <f t="shared" si="39"/>
        <v>0</v>
      </c>
      <c r="DE37" s="18">
        <f t="shared" si="39"/>
        <v>0</v>
      </c>
      <c r="DF37" s="18">
        <f t="shared" si="39"/>
        <v>0</v>
      </c>
      <c r="DG37" s="18">
        <f t="shared" si="39"/>
        <v>0</v>
      </c>
      <c r="DH37" s="18">
        <f t="shared" si="39"/>
        <v>0</v>
      </c>
      <c r="DI37" s="18">
        <f t="shared" si="39"/>
        <v>0</v>
      </c>
      <c r="DJ37" s="18">
        <f t="shared" si="39"/>
        <v>0</v>
      </c>
      <c r="DK37" s="18">
        <f t="shared" si="39"/>
        <v>0</v>
      </c>
      <c r="DL37" s="18">
        <f t="shared" si="39"/>
        <v>0</v>
      </c>
      <c r="DM37" s="18">
        <f t="shared" si="39"/>
        <v>0</v>
      </c>
      <c r="DN37" s="18">
        <f t="shared" si="39"/>
        <v>0</v>
      </c>
      <c r="DO37" s="18">
        <f t="shared" si="39"/>
        <v>0</v>
      </c>
      <c r="DP37" s="18">
        <f t="shared" si="39"/>
        <v>0</v>
      </c>
      <c r="DQ37" s="18">
        <f t="shared" si="39"/>
        <v>0</v>
      </c>
      <c r="DR37" s="18">
        <f t="shared" si="39"/>
        <v>0</v>
      </c>
      <c r="DS37" s="18">
        <f t="shared" si="39"/>
        <v>0</v>
      </c>
      <c r="DT37" s="18">
        <f t="shared" si="36"/>
        <v>0</v>
      </c>
      <c r="DU37" s="18">
        <f t="shared" si="36"/>
        <v>0</v>
      </c>
      <c r="DV37" s="18">
        <f t="shared" si="36"/>
        <v>0</v>
      </c>
      <c r="DW37" s="18">
        <f t="shared" si="36"/>
        <v>0</v>
      </c>
      <c r="DX37" s="18">
        <f t="shared" si="36"/>
        <v>0</v>
      </c>
      <c r="DY37" s="18">
        <f t="shared" si="31"/>
        <v>0</v>
      </c>
      <c r="DZ37" s="18">
        <f t="shared" si="31"/>
        <v>0</v>
      </c>
      <c r="EA37" s="18">
        <f t="shared" si="31"/>
        <v>0</v>
      </c>
      <c r="EB37" s="18">
        <f t="shared" si="31"/>
        <v>0</v>
      </c>
      <c r="EC37" s="18"/>
      <c r="ED37" s="18"/>
      <c r="EE37" s="18"/>
      <c r="EF37" s="18"/>
      <c r="EG37" s="18"/>
      <c r="EH37" s="28"/>
      <c r="EI37" s="18">
        <f t="shared" si="17"/>
        <v>0</v>
      </c>
      <c r="EJ37" s="18">
        <f t="shared" si="18"/>
        <v>0</v>
      </c>
      <c r="EK37" s="18">
        <f t="shared" si="19"/>
        <v>0</v>
      </c>
    </row>
    <row r="38" spans="1:141" x14ac:dyDescent="0.25">
      <c r="A38" s="22" t="s">
        <v>25</v>
      </c>
      <c r="B38" s="22">
        <v>2013</v>
      </c>
      <c r="C38" s="22">
        <v>2033</v>
      </c>
      <c r="D38" s="22">
        <v>2045</v>
      </c>
      <c r="E38" s="22">
        <v>9999</v>
      </c>
      <c r="F38" s="22">
        <v>9999</v>
      </c>
      <c r="G38" s="22">
        <v>9999</v>
      </c>
      <c r="H38" s="22">
        <v>9999</v>
      </c>
      <c r="I38" s="23">
        <v>9999</v>
      </c>
      <c r="J38" s="22"/>
      <c r="K38" s="22"/>
      <c r="L38" s="22">
        <v>650383</v>
      </c>
      <c r="M38" s="22" t="s">
        <v>60</v>
      </c>
      <c r="N38" s="24">
        <v>15.599999999999994</v>
      </c>
      <c r="O38" t="s">
        <v>146</v>
      </c>
      <c r="P38" t="s">
        <v>55</v>
      </c>
      <c r="Q38" t="str">
        <f t="shared" si="2"/>
        <v>MT</v>
      </c>
      <c r="AC38" s="46"/>
      <c r="AD38" s="17" t="s">
        <v>93</v>
      </c>
      <c r="AE38" t="str">
        <f t="shared" si="40"/>
        <v>163BMT0740</v>
      </c>
      <c r="AF38" t="str">
        <f t="shared" si="41"/>
        <v>I</v>
      </c>
      <c r="AG38" s="18">
        <f t="shared" si="42"/>
        <v>0</v>
      </c>
      <c r="AH38" s="18">
        <f t="shared" si="43"/>
        <v>1</v>
      </c>
      <c r="AI38" s="18">
        <f t="shared" si="44"/>
        <v>0</v>
      </c>
      <c r="AJ38" s="19">
        <f t="shared" si="45"/>
        <v>2039</v>
      </c>
      <c r="AK38" s="19">
        <f t="shared" si="46"/>
        <v>2051</v>
      </c>
      <c r="AL38" s="19">
        <f t="shared" si="47"/>
        <v>9999</v>
      </c>
      <c r="AM38" s="19">
        <f t="shared" si="48"/>
        <v>9999</v>
      </c>
      <c r="AN38" s="19">
        <f t="shared" si="49"/>
        <v>9999</v>
      </c>
      <c r="AO38" s="19">
        <f t="shared" si="50"/>
        <v>9999</v>
      </c>
      <c r="AP38" s="19">
        <f t="shared" si="51"/>
        <v>9999</v>
      </c>
      <c r="AQ38" s="7"/>
      <c r="AR38" s="27">
        <v>4.58</v>
      </c>
      <c r="AS38" s="17" t="s">
        <v>156</v>
      </c>
      <c r="AT38" s="18">
        <f t="shared" si="37"/>
        <v>0</v>
      </c>
      <c r="AU38" s="18">
        <f t="shared" si="37"/>
        <v>0</v>
      </c>
      <c r="AV38" s="18">
        <f t="shared" si="37"/>
        <v>0</v>
      </c>
      <c r="AW38" s="18">
        <f t="shared" si="37"/>
        <v>0</v>
      </c>
      <c r="AX38" s="18">
        <f t="shared" si="37"/>
        <v>0</v>
      </c>
      <c r="AY38" s="18">
        <f t="shared" si="37"/>
        <v>0</v>
      </c>
      <c r="AZ38" s="18">
        <f t="shared" si="37"/>
        <v>0</v>
      </c>
      <c r="BA38" s="18">
        <f t="shared" si="37"/>
        <v>0</v>
      </c>
      <c r="BB38" s="18">
        <f t="shared" si="37"/>
        <v>0</v>
      </c>
      <c r="BC38" s="18">
        <f t="shared" si="37"/>
        <v>0</v>
      </c>
      <c r="BD38" s="18">
        <f t="shared" si="37"/>
        <v>0</v>
      </c>
      <c r="BE38" s="18">
        <f t="shared" si="37"/>
        <v>0</v>
      </c>
      <c r="BF38" s="18">
        <f t="shared" si="37"/>
        <v>0</v>
      </c>
      <c r="BG38" s="18">
        <f t="shared" si="37"/>
        <v>0</v>
      </c>
      <c r="BH38" s="18">
        <f t="shared" si="37"/>
        <v>0</v>
      </c>
      <c r="BI38" s="18">
        <f t="shared" si="37"/>
        <v>0</v>
      </c>
      <c r="BJ38" s="18">
        <f t="shared" si="34"/>
        <v>0</v>
      </c>
      <c r="BK38" s="18">
        <f t="shared" si="34"/>
        <v>0</v>
      </c>
      <c r="BL38" s="18">
        <f t="shared" si="34"/>
        <v>0</v>
      </c>
      <c r="BM38" s="18">
        <f t="shared" si="34"/>
        <v>0</v>
      </c>
      <c r="BN38" s="18">
        <f t="shared" si="34"/>
        <v>0</v>
      </c>
      <c r="BO38" s="18">
        <f t="shared" si="29"/>
        <v>0</v>
      </c>
      <c r="BP38" s="18">
        <f t="shared" si="29"/>
        <v>0</v>
      </c>
      <c r="BQ38" s="18">
        <f t="shared" si="29"/>
        <v>0</v>
      </c>
      <c r="BR38" s="18">
        <f t="shared" si="29"/>
        <v>0</v>
      </c>
      <c r="BS38" s="18"/>
      <c r="BT38" s="18"/>
      <c r="BU38" s="18"/>
      <c r="BV38" s="18"/>
      <c r="BW38" s="18"/>
      <c r="BX38" s="28"/>
      <c r="BY38" s="18">
        <f t="shared" si="38"/>
        <v>0</v>
      </c>
      <c r="BZ38" s="18">
        <f t="shared" si="38"/>
        <v>0</v>
      </c>
      <c r="CA38" s="18">
        <f t="shared" si="38"/>
        <v>0</v>
      </c>
      <c r="CB38" s="18">
        <f t="shared" si="38"/>
        <v>0</v>
      </c>
      <c r="CC38" s="18">
        <f t="shared" si="38"/>
        <v>0</v>
      </c>
      <c r="CD38" s="18">
        <f t="shared" si="38"/>
        <v>0</v>
      </c>
      <c r="CE38" s="18">
        <f t="shared" si="38"/>
        <v>0</v>
      </c>
      <c r="CF38" s="18">
        <f t="shared" si="38"/>
        <v>0</v>
      </c>
      <c r="CG38" s="18">
        <f t="shared" si="38"/>
        <v>0</v>
      </c>
      <c r="CH38" s="18">
        <f t="shared" si="38"/>
        <v>0</v>
      </c>
      <c r="CI38" s="18">
        <f t="shared" si="38"/>
        <v>0</v>
      </c>
      <c r="CJ38" s="18">
        <f t="shared" si="38"/>
        <v>0</v>
      </c>
      <c r="CK38" s="18">
        <f t="shared" si="38"/>
        <v>0</v>
      </c>
      <c r="CL38" s="18">
        <f t="shared" si="38"/>
        <v>0</v>
      </c>
      <c r="CM38" s="18">
        <f t="shared" si="38"/>
        <v>0</v>
      </c>
      <c r="CN38" s="18">
        <f t="shared" si="38"/>
        <v>0</v>
      </c>
      <c r="CO38" s="18">
        <f t="shared" si="35"/>
        <v>0</v>
      </c>
      <c r="CP38" s="18">
        <f t="shared" si="35"/>
        <v>0</v>
      </c>
      <c r="CQ38" s="18">
        <f t="shared" si="35"/>
        <v>0</v>
      </c>
      <c r="CR38" s="18">
        <f t="shared" si="35"/>
        <v>0</v>
      </c>
      <c r="CS38" s="18">
        <f t="shared" si="35"/>
        <v>0</v>
      </c>
      <c r="CT38" s="18">
        <f t="shared" si="30"/>
        <v>0</v>
      </c>
      <c r="CU38" s="18">
        <f t="shared" si="30"/>
        <v>0</v>
      </c>
      <c r="CV38" s="18">
        <f t="shared" si="30"/>
        <v>0</v>
      </c>
      <c r="CW38" s="18">
        <f t="shared" si="30"/>
        <v>0</v>
      </c>
      <c r="CX38" s="18"/>
      <c r="CY38" s="18"/>
      <c r="CZ38" s="18"/>
      <c r="DA38" s="18"/>
      <c r="DB38" s="18"/>
      <c r="DD38" s="18">
        <f t="shared" si="39"/>
        <v>0</v>
      </c>
      <c r="DE38" s="18">
        <f t="shared" si="39"/>
        <v>0</v>
      </c>
      <c r="DF38" s="18">
        <f t="shared" si="39"/>
        <v>0</v>
      </c>
      <c r="DG38" s="18">
        <f t="shared" si="39"/>
        <v>0</v>
      </c>
      <c r="DH38" s="18">
        <f t="shared" si="39"/>
        <v>0</v>
      </c>
      <c r="DI38" s="18">
        <f t="shared" si="39"/>
        <v>0</v>
      </c>
      <c r="DJ38" s="18">
        <f t="shared" si="39"/>
        <v>0</v>
      </c>
      <c r="DK38" s="18">
        <f t="shared" si="39"/>
        <v>0</v>
      </c>
      <c r="DL38" s="18">
        <f t="shared" si="39"/>
        <v>0</v>
      </c>
      <c r="DM38" s="18">
        <f t="shared" si="39"/>
        <v>0</v>
      </c>
      <c r="DN38" s="18">
        <f t="shared" si="39"/>
        <v>0</v>
      </c>
      <c r="DO38" s="18">
        <f t="shared" si="39"/>
        <v>0</v>
      </c>
      <c r="DP38" s="18">
        <f t="shared" si="39"/>
        <v>0</v>
      </c>
      <c r="DQ38" s="18">
        <f t="shared" si="39"/>
        <v>0</v>
      </c>
      <c r="DR38" s="18">
        <f t="shared" si="39"/>
        <v>0</v>
      </c>
      <c r="DS38" s="18">
        <f t="shared" si="39"/>
        <v>0</v>
      </c>
      <c r="DT38" s="18">
        <f t="shared" si="36"/>
        <v>0</v>
      </c>
      <c r="DU38" s="18">
        <f t="shared" si="36"/>
        <v>0</v>
      </c>
      <c r="DV38" s="18">
        <f t="shared" si="36"/>
        <v>0</v>
      </c>
      <c r="DW38" s="18">
        <f t="shared" si="36"/>
        <v>0</v>
      </c>
      <c r="DX38" s="18">
        <f t="shared" si="36"/>
        <v>0</v>
      </c>
      <c r="DY38" s="18">
        <f t="shared" si="31"/>
        <v>0</v>
      </c>
      <c r="DZ38" s="18">
        <f t="shared" si="31"/>
        <v>0</v>
      </c>
      <c r="EA38" s="18">
        <f t="shared" si="31"/>
        <v>0</v>
      </c>
      <c r="EB38" s="18">
        <f t="shared" si="31"/>
        <v>0</v>
      </c>
      <c r="EC38" s="18"/>
      <c r="ED38" s="18"/>
      <c r="EE38" s="18"/>
      <c r="EF38" s="18"/>
      <c r="EG38" s="18"/>
      <c r="EH38" s="28"/>
      <c r="EI38" s="18">
        <f t="shared" si="17"/>
        <v>0</v>
      </c>
      <c r="EJ38" s="18">
        <f t="shared" si="18"/>
        <v>0</v>
      </c>
      <c r="EK38" s="18">
        <f t="shared" si="19"/>
        <v>0</v>
      </c>
    </row>
    <row r="39" spans="1:141" x14ac:dyDescent="0.25">
      <c r="A39" s="22"/>
      <c r="B39" s="22"/>
      <c r="C39" s="22"/>
      <c r="D39" s="22"/>
      <c r="E39" s="22"/>
      <c r="F39" s="22"/>
      <c r="G39" s="22"/>
      <c r="H39" s="22"/>
      <c r="I39" s="23"/>
      <c r="J39" s="22"/>
      <c r="K39" s="22"/>
      <c r="L39" s="22"/>
      <c r="M39" s="22"/>
      <c r="N39" s="24"/>
      <c r="O39" t="s">
        <v>147</v>
      </c>
      <c r="P39" t="s">
        <v>147</v>
      </c>
      <c r="Q39" t="str">
        <f t="shared" si="2"/>
        <v/>
      </c>
      <c r="AC39" s="46"/>
      <c r="AD39" s="17" t="s">
        <v>94</v>
      </c>
      <c r="AE39" t="str">
        <f t="shared" si="40"/>
        <v>163BMT0745</v>
      </c>
      <c r="AF39" t="str">
        <f t="shared" si="41"/>
        <v>I</v>
      </c>
      <c r="AG39" s="18">
        <f t="shared" si="42"/>
        <v>0</v>
      </c>
      <c r="AH39" s="18">
        <f t="shared" si="43"/>
        <v>1</v>
      </c>
      <c r="AI39" s="18">
        <f t="shared" si="44"/>
        <v>0</v>
      </c>
      <c r="AJ39" s="19">
        <f t="shared" si="45"/>
        <v>2039</v>
      </c>
      <c r="AK39" s="19">
        <f t="shared" si="46"/>
        <v>2051</v>
      </c>
      <c r="AL39" s="19">
        <f t="shared" si="47"/>
        <v>9999</v>
      </c>
      <c r="AM39" s="19">
        <f t="shared" si="48"/>
        <v>9999</v>
      </c>
      <c r="AN39" s="19">
        <f t="shared" si="49"/>
        <v>9999</v>
      </c>
      <c r="AO39" s="19">
        <f t="shared" si="50"/>
        <v>9999</v>
      </c>
      <c r="AP39" s="19">
        <f t="shared" si="51"/>
        <v>9999</v>
      </c>
      <c r="AQ39" s="7"/>
      <c r="AR39" s="27">
        <v>2.5</v>
      </c>
      <c r="AS39" s="17" t="s">
        <v>157</v>
      </c>
      <c r="AT39" s="18">
        <f t="shared" si="37"/>
        <v>0</v>
      </c>
      <c r="AU39" s="18">
        <f t="shared" si="37"/>
        <v>0</v>
      </c>
      <c r="AV39" s="18">
        <f t="shared" si="37"/>
        <v>0</v>
      </c>
      <c r="AW39" s="18">
        <f t="shared" si="37"/>
        <v>0</v>
      </c>
      <c r="AX39" s="18">
        <f t="shared" si="37"/>
        <v>0</v>
      </c>
      <c r="AY39" s="18">
        <f t="shared" si="37"/>
        <v>0</v>
      </c>
      <c r="AZ39" s="18">
        <f t="shared" si="37"/>
        <v>0</v>
      </c>
      <c r="BA39" s="18">
        <f t="shared" si="37"/>
        <v>0</v>
      </c>
      <c r="BB39" s="18">
        <f t="shared" si="37"/>
        <v>0</v>
      </c>
      <c r="BC39" s="18">
        <f t="shared" si="37"/>
        <v>0</v>
      </c>
      <c r="BD39" s="18">
        <f t="shared" si="37"/>
        <v>0</v>
      </c>
      <c r="BE39" s="18">
        <f t="shared" si="37"/>
        <v>0</v>
      </c>
      <c r="BF39" s="18">
        <f t="shared" si="37"/>
        <v>0</v>
      </c>
      <c r="BG39" s="18">
        <f t="shared" si="37"/>
        <v>0</v>
      </c>
      <c r="BH39" s="18">
        <f t="shared" si="37"/>
        <v>0</v>
      </c>
      <c r="BI39" s="18">
        <f t="shared" si="37"/>
        <v>0</v>
      </c>
      <c r="BJ39" s="18">
        <f t="shared" si="34"/>
        <v>0</v>
      </c>
      <c r="BK39" s="18">
        <f t="shared" si="34"/>
        <v>0</v>
      </c>
      <c r="BL39" s="18">
        <f t="shared" si="34"/>
        <v>0</v>
      </c>
      <c r="BM39" s="18">
        <f t="shared" si="34"/>
        <v>0</v>
      </c>
      <c r="BN39" s="18">
        <f t="shared" si="34"/>
        <v>0</v>
      </c>
      <c r="BO39" s="18">
        <f t="shared" si="29"/>
        <v>0</v>
      </c>
      <c r="BP39" s="18">
        <f t="shared" si="29"/>
        <v>0</v>
      </c>
      <c r="BQ39" s="18">
        <f t="shared" si="29"/>
        <v>0</v>
      </c>
      <c r="BR39" s="18">
        <f t="shared" si="29"/>
        <v>0</v>
      </c>
      <c r="BS39" s="18"/>
      <c r="BT39" s="18"/>
      <c r="BU39" s="18"/>
      <c r="BV39" s="18"/>
      <c r="BW39" s="18"/>
      <c r="BX39" s="28"/>
      <c r="BY39" s="18">
        <f t="shared" si="38"/>
        <v>0</v>
      </c>
      <c r="BZ39" s="18">
        <f t="shared" si="38"/>
        <v>0</v>
      </c>
      <c r="CA39" s="18">
        <f t="shared" si="38"/>
        <v>0</v>
      </c>
      <c r="CB39" s="18">
        <f t="shared" si="38"/>
        <v>0</v>
      </c>
      <c r="CC39" s="18">
        <f t="shared" si="38"/>
        <v>0</v>
      </c>
      <c r="CD39" s="18">
        <f t="shared" si="38"/>
        <v>0</v>
      </c>
      <c r="CE39" s="18">
        <f t="shared" si="38"/>
        <v>0</v>
      </c>
      <c r="CF39" s="18">
        <f t="shared" si="38"/>
        <v>0</v>
      </c>
      <c r="CG39" s="18">
        <f t="shared" si="38"/>
        <v>0</v>
      </c>
      <c r="CH39" s="18">
        <f t="shared" si="38"/>
        <v>0</v>
      </c>
      <c r="CI39" s="18">
        <f t="shared" si="38"/>
        <v>0</v>
      </c>
      <c r="CJ39" s="18">
        <f t="shared" si="38"/>
        <v>0</v>
      </c>
      <c r="CK39" s="18">
        <f t="shared" si="38"/>
        <v>0</v>
      </c>
      <c r="CL39" s="18">
        <f t="shared" si="38"/>
        <v>0</v>
      </c>
      <c r="CM39" s="18">
        <f t="shared" si="38"/>
        <v>0</v>
      </c>
      <c r="CN39" s="18">
        <f t="shared" si="38"/>
        <v>0</v>
      </c>
      <c r="CO39" s="18">
        <f t="shared" si="35"/>
        <v>0</v>
      </c>
      <c r="CP39" s="18">
        <f t="shared" si="35"/>
        <v>0</v>
      </c>
      <c r="CQ39" s="18">
        <f t="shared" si="35"/>
        <v>0</v>
      </c>
      <c r="CR39" s="18">
        <f t="shared" si="35"/>
        <v>0</v>
      </c>
      <c r="CS39" s="18">
        <f t="shared" si="35"/>
        <v>0</v>
      </c>
      <c r="CT39" s="18">
        <f t="shared" si="30"/>
        <v>0</v>
      </c>
      <c r="CU39" s="18">
        <f t="shared" si="30"/>
        <v>0</v>
      </c>
      <c r="CV39" s="18">
        <f t="shared" si="30"/>
        <v>0</v>
      </c>
      <c r="CW39" s="18">
        <f t="shared" si="30"/>
        <v>0</v>
      </c>
      <c r="CX39" s="18"/>
      <c r="CY39" s="18"/>
      <c r="CZ39" s="18"/>
      <c r="DA39" s="18"/>
      <c r="DB39" s="18"/>
      <c r="DD39" s="18">
        <f t="shared" si="39"/>
        <v>0</v>
      </c>
      <c r="DE39" s="18">
        <f t="shared" si="39"/>
        <v>0</v>
      </c>
      <c r="DF39" s="18">
        <f t="shared" si="39"/>
        <v>0</v>
      </c>
      <c r="DG39" s="18">
        <f t="shared" si="39"/>
        <v>0</v>
      </c>
      <c r="DH39" s="18">
        <f t="shared" si="39"/>
        <v>0</v>
      </c>
      <c r="DI39" s="18">
        <f t="shared" si="39"/>
        <v>0</v>
      </c>
      <c r="DJ39" s="18">
        <f t="shared" si="39"/>
        <v>0</v>
      </c>
      <c r="DK39" s="18">
        <f t="shared" si="39"/>
        <v>0</v>
      </c>
      <c r="DL39" s="18">
        <f t="shared" si="39"/>
        <v>0</v>
      </c>
      <c r="DM39" s="18">
        <f t="shared" si="39"/>
        <v>0</v>
      </c>
      <c r="DN39" s="18">
        <f t="shared" si="39"/>
        <v>0</v>
      </c>
      <c r="DO39" s="18">
        <f t="shared" si="39"/>
        <v>0</v>
      </c>
      <c r="DP39" s="18">
        <f t="shared" si="39"/>
        <v>0</v>
      </c>
      <c r="DQ39" s="18">
        <f t="shared" si="39"/>
        <v>0</v>
      </c>
      <c r="DR39" s="18">
        <f t="shared" si="39"/>
        <v>0</v>
      </c>
      <c r="DS39" s="18">
        <f t="shared" si="39"/>
        <v>0</v>
      </c>
      <c r="DT39" s="18">
        <f t="shared" si="36"/>
        <v>0</v>
      </c>
      <c r="DU39" s="18">
        <f t="shared" si="36"/>
        <v>0</v>
      </c>
      <c r="DV39" s="18">
        <f t="shared" si="36"/>
        <v>0</v>
      </c>
      <c r="DW39" s="18">
        <f t="shared" si="36"/>
        <v>0</v>
      </c>
      <c r="DX39" s="18">
        <f t="shared" si="36"/>
        <v>0</v>
      </c>
      <c r="DY39" s="18">
        <f t="shared" si="31"/>
        <v>0</v>
      </c>
      <c r="DZ39" s="18">
        <f t="shared" si="31"/>
        <v>0</v>
      </c>
      <c r="EA39" s="18">
        <f t="shared" si="31"/>
        <v>0</v>
      </c>
      <c r="EB39" s="18">
        <f t="shared" si="31"/>
        <v>0</v>
      </c>
      <c r="EC39" s="18"/>
      <c r="ED39" s="18"/>
      <c r="EE39" s="18"/>
      <c r="EF39" s="18"/>
      <c r="EG39" s="18"/>
      <c r="EH39" s="28"/>
      <c r="EI39" s="18">
        <f t="shared" si="17"/>
        <v>0</v>
      </c>
      <c r="EJ39" s="18">
        <f t="shared" si="18"/>
        <v>0</v>
      </c>
      <c r="EK39" s="18">
        <f t="shared" si="19"/>
        <v>0</v>
      </c>
    </row>
    <row r="40" spans="1:141" x14ac:dyDescent="0.25">
      <c r="A40" s="22" t="s">
        <v>25</v>
      </c>
      <c r="B40" s="22">
        <v>2013</v>
      </c>
      <c r="C40" s="22">
        <v>2044</v>
      </c>
      <c r="D40" s="22">
        <v>9999</v>
      </c>
      <c r="E40" s="22">
        <v>9999</v>
      </c>
      <c r="F40" s="22">
        <v>9999</v>
      </c>
      <c r="G40" s="22">
        <v>9999</v>
      </c>
      <c r="H40" s="22">
        <v>9999</v>
      </c>
      <c r="I40" s="23">
        <v>9999</v>
      </c>
      <c r="J40" s="22" t="s">
        <v>65</v>
      </c>
      <c r="K40" s="22" t="s">
        <v>65</v>
      </c>
      <c r="L40" s="22">
        <v>650305</v>
      </c>
      <c r="M40" s="22" t="s">
        <v>62</v>
      </c>
      <c r="N40" s="24">
        <v>2.1999999999999886</v>
      </c>
      <c r="O40" t="s">
        <v>146</v>
      </c>
      <c r="P40" t="s">
        <v>57</v>
      </c>
      <c r="Q40" t="str">
        <f t="shared" si="2"/>
        <v>MT</v>
      </c>
      <c r="AD40" s="17" t="s">
        <v>96</v>
      </c>
      <c r="AE40" t="str">
        <f t="shared" si="40"/>
        <v>163BMT0750</v>
      </c>
      <c r="AF40" t="str">
        <f t="shared" si="41"/>
        <v>I</v>
      </c>
      <c r="AG40" s="18">
        <f t="shared" si="42"/>
        <v>0</v>
      </c>
      <c r="AH40" s="18">
        <f t="shared" si="43"/>
        <v>1</v>
      </c>
      <c r="AI40" s="18">
        <f t="shared" si="44"/>
        <v>0</v>
      </c>
      <c r="AJ40" s="19">
        <f t="shared" si="45"/>
        <v>2039</v>
      </c>
      <c r="AK40" s="19">
        <f t="shared" si="46"/>
        <v>2051</v>
      </c>
      <c r="AL40" s="19">
        <f t="shared" si="47"/>
        <v>9999</v>
      </c>
      <c r="AM40" s="19">
        <f t="shared" si="48"/>
        <v>9999</v>
      </c>
      <c r="AN40" s="19">
        <f t="shared" si="49"/>
        <v>9999</v>
      </c>
      <c r="AO40" s="19">
        <f t="shared" si="50"/>
        <v>9999</v>
      </c>
      <c r="AP40" s="19">
        <f t="shared" si="51"/>
        <v>9999</v>
      </c>
      <c r="AQ40" s="7"/>
      <c r="AR40" s="27">
        <v>48</v>
      </c>
      <c r="AS40" s="17" t="s">
        <v>97</v>
      </c>
      <c r="AT40" s="18">
        <f t="shared" si="37"/>
        <v>0</v>
      </c>
      <c r="AU40" s="18">
        <f t="shared" si="37"/>
        <v>0</v>
      </c>
      <c r="AV40" s="18">
        <f t="shared" si="37"/>
        <v>0</v>
      </c>
      <c r="AW40" s="18">
        <f t="shared" si="37"/>
        <v>0</v>
      </c>
      <c r="AX40" s="18">
        <f t="shared" si="37"/>
        <v>0</v>
      </c>
      <c r="AY40" s="18">
        <f t="shared" si="37"/>
        <v>0</v>
      </c>
      <c r="AZ40" s="18">
        <f t="shared" si="37"/>
        <v>0</v>
      </c>
      <c r="BA40" s="18">
        <f t="shared" si="37"/>
        <v>0</v>
      </c>
      <c r="BB40" s="18">
        <f t="shared" si="37"/>
        <v>0</v>
      </c>
      <c r="BC40" s="18">
        <f t="shared" si="37"/>
        <v>0</v>
      </c>
      <c r="BD40" s="18">
        <f t="shared" si="37"/>
        <v>0</v>
      </c>
      <c r="BE40" s="18">
        <f t="shared" si="37"/>
        <v>0</v>
      </c>
      <c r="BF40" s="18">
        <f t="shared" si="37"/>
        <v>0</v>
      </c>
      <c r="BG40" s="18">
        <f t="shared" si="37"/>
        <v>0</v>
      </c>
      <c r="BH40" s="18">
        <f t="shared" si="37"/>
        <v>0</v>
      </c>
      <c r="BI40" s="18">
        <f t="shared" si="37"/>
        <v>0</v>
      </c>
      <c r="BJ40" s="18">
        <f t="shared" si="34"/>
        <v>0</v>
      </c>
      <c r="BK40" s="18">
        <f t="shared" si="34"/>
        <v>0</v>
      </c>
      <c r="BL40" s="18">
        <f t="shared" si="34"/>
        <v>0</v>
      </c>
      <c r="BM40" s="18">
        <f t="shared" si="34"/>
        <v>0</v>
      </c>
      <c r="BN40" s="18">
        <f t="shared" si="34"/>
        <v>0</v>
      </c>
      <c r="BO40" s="18">
        <f t="shared" si="29"/>
        <v>0</v>
      </c>
      <c r="BP40" s="18">
        <f t="shared" si="29"/>
        <v>0</v>
      </c>
      <c r="BQ40" s="18">
        <f t="shared" si="29"/>
        <v>0</v>
      </c>
      <c r="BR40" s="18">
        <f t="shared" si="29"/>
        <v>0</v>
      </c>
      <c r="BS40" s="18"/>
      <c r="BT40" s="18"/>
      <c r="BU40" s="18"/>
      <c r="BV40" s="18"/>
      <c r="BW40" s="18"/>
      <c r="BX40" s="28"/>
      <c r="BY40" s="18">
        <f t="shared" si="38"/>
        <v>0</v>
      </c>
      <c r="BZ40" s="18">
        <f t="shared" si="38"/>
        <v>0</v>
      </c>
      <c r="CA40" s="18">
        <f t="shared" si="38"/>
        <v>0</v>
      </c>
      <c r="CB40" s="18">
        <f t="shared" si="38"/>
        <v>0</v>
      </c>
      <c r="CC40" s="18">
        <f t="shared" si="38"/>
        <v>0</v>
      </c>
      <c r="CD40" s="18">
        <f t="shared" si="38"/>
        <v>0</v>
      </c>
      <c r="CE40" s="18">
        <f t="shared" si="38"/>
        <v>0</v>
      </c>
      <c r="CF40" s="18">
        <f t="shared" si="38"/>
        <v>0</v>
      </c>
      <c r="CG40" s="18">
        <f t="shared" si="38"/>
        <v>0</v>
      </c>
      <c r="CH40" s="18">
        <f t="shared" si="38"/>
        <v>0</v>
      </c>
      <c r="CI40" s="18">
        <f t="shared" si="38"/>
        <v>0</v>
      </c>
      <c r="CJ40" s="18">
        <f t="shared" si="38"/>
        <v>0</v>
      </c>
      <c r="CK40" s="18">
        <f t="shared" si="38"/>
        <v>0</v>
      </c>
      <c r="CL40" s="18">
        <f t="shared" si="38"/>
        <v>0</v>
      </c>
      <c r="CM40" s="18">
        <f t="shared" si="38"/>
        <v>0</v>
      </c>
      <c r="CN40" s="18">
        <f t="shared" si="38"/>
        <v>0</v>
      </c>
      <c r="CO40" s="18">
        <f t="shared" si="35"/>
        <v>0</v>
      </c>
      <c r="CP40" s="18">
        <f t="shared" si="35"/>
        <v>0</v>
      </c>
      <c r="CQ40" s="18">
        <f t="shared" si="35"/>
        <v>0</v>
      </c>
      <c r="CR40" s="18">
        <f t="shared" si="35"/>
        <v>0</v>
      </c>
      <c r="CS40" s="18">
        <f t="shared" si="35"/>
        <v>0</v>
      </c>
      <c r="CT40" s="18">
        <f t="shared" si="30"/>
        <v>0</v>
      </c>
      <c r="CU40" s="18">
        <f t="shared" si="30"/>
        <v>0</v>
      </c>
      <c r="CV40" s="18">
        <f t="shared" si="30"/>
        <v>0</v>
      </c>
      <c r="CW40" s="18">
        <f t="shared" si="30"/>
        <v>0</v>
      </c>
      <c r="CX40" s="18"/>
      <c r="CY40" s="18"/>
      <c r="CZ40" s="18"/>
      <c r="DA40" s="18"/>
      <c r="DB40" s="18"/>
      <c r="DD40" s="18">
        <f t="shared" si="39"/>
        <v>0</v>
      </c>
      <c r="DE40" s="18">
        <f t="shared" si="39"/>
        <v>0</v>
      </c>
      <c r="DF40" s="18">
        <f t="shared" si="39"/>
        <v>0</v>
      </c>
      <c r="DG40" s="18">
        <f t="shared" si="39"/>
        <v>0</v>
      </c>
      <c r="DH40" s="18">
        <f t="shared" si="39"/>
        <v>0</v>
      </c>
      <c r="DI40" s="18">
        <f t="shared" si="39"/>
        <v>0</v>
      </c>
      <c r="DJ40" s="18">
        <f t="shared" si="39"/>
        <v>0</v>
      </c>
      <c r="DK40" s="18">
        <f t="shared" si="39"/>
        <v>0</v>
      </c>
      <c r="DL40" s="18">
        <f t="shared" si="39"/>
        <v>0</v>
      </c>
      <c r="DM40" s="18">
        <f t="shared" si="39"/>
        <v>0</v>
      </c>
      <c r="DN40" s="18">
        <f t="shared" si="39"/>
        <v>0</v>
      </c>
      <c r="DO40" s="18">
        <f t="shared" si="39"/>
        <v>0</v>
      </c>
      <c r="DP40" s="18">
        <f t="shared" si="39"/>
        <v>0</v>
      </c>
      <c r="DQ40" s="18">
        <f t="shared" si="39"/>
        <v>0</v>
      </c>
      <c r="DR40" s="18">
        <f t="shared" si="39"/>
        <v>0</v>
      </c>
      <c r="DS40" s="18">
        <f t="shared" si="39"/>
        <v>0</v>
      </c>
      <c r="DT40" s="18">
        <f t="shared" si="36"/>
        <v>0</v>
      </c>
      <c r="DU40" s="18">
        <f t="shared" si="36"/>
        <v>0</v>
      </c>
      <c r="DV40" s="18">
        <f t="shared" si="36"/>
        <v>0</v>
      </c>
      <c r="DW40" s="18">
        <f t="shared" si="36"/>
        <v>0</v>
      </c>
      <c r="DX40" s="18">
        <f t="shared" si="36"/>
        <v>0</v>
      </c>
      <c r="DY40" s="18">
        <f t="shared" si="31"/>
        <v>0</v>
      </c>
      <c r="DZ40" s="18">
        <f t="shared" si="31"/>
        <v>0</v>
      </c>
      <c r="EA40" s="18">
        <f t="shared" si="31"/>
        <v>0</v>
      </c>
      <c r="EB40" s="18">
        <f t="shared" si="31"/>
        <v>0</v>
      </c>
      <c r="EC40" s="18"/>
      <c r="ED40" s="18"/>
      <c r="EE40" s="18"/>
      <c r="EF40" s="18"/>
      <c r="EG40" s="18"/>
      <c r="EH40" s="28"/>
      <c r="EI40" s="18">
        <f t="shared" ref="EI40:EI58" si="52">SUM(AT40:BW40)</f>
        <v>0</v>
      </c>
      <c r="EJ40" s="18">
        <f t="shared" ref="EJ40:EJ58" si="53">SUM(BY40:DB40)</f>
        <v>0</v>
      </c>
      <c r="EK40" s="18">
        <f t="shared" ref="EK40:EK58" si="54">SUM(DD40:EG40)</f>
        <v>0</v>
      </c>
    </row>
    <row r="41" spans="1:141" x14ac:dyDescent="0.25">
      <c r="A41" s="22"/>
      <c r="B41" s="22"/>
      <c r="C41" s="22"/>
      <c r="D41" s="22"/>
      <c r="E41" s="22"/>
      <c r="F41" s="22"/>
      <c r="G41" s="22"/>
      <c r="H41" s="22"/>
      <c r="I41" s="23"/>
      <c r="J41" s="22"/>
      <c r="K41" s="22"/>
      <c r="L41" s="22"/>
      <c r="M41" s="22"/>
      <c r="N41" s="24"/>
      <c r="O41" t="s">
        <v>147</v>
      </c>
      <c r="P41" t="s">
        <v>147</v>
      </c>
      <c r="Q41" t="str">
        <f t="shared" si="2"/>
        <v/>
      </c>
      <c r="AD41" s="17" t="s">
        <v>98</v>
      </c>
      <c r="AE41" t="str">
        <f t="shared" si="40"/>
        <v>163BMT0755</v>
      </c>
      <c r="AF41" t="str">
        <f t="shared" si="41"/>
        <v>I</v>
      </c>
      <c r="AG41" s="18">
        <f t="shared" si="42"/>
        <v>0</v>
      </c>
      <c r="AH41" s="18">
        <f t="shared" si="43"/>
        <v>1</v>
      </c>
      <c r="AI41" s="18">
        <f t="shared" si="44"/>
        <v>0</v>
      </c>
      <c r="AJ41" s="19">
        <f t="shared" si="45"/>
        <v>2039</v>
      </c>
      <c r="AK41" s="19">
        <f t="shared" si="46"/>
        <v>2051</v>
      </c>
      <c r="AL41" s="19">
        <f t="shared" si="47"/>
        <v>9999</v>
      </c>
      <c r="AM41" s="19">
        <f t="shared" si="48"/>
        <v>9999</v>
      </c>
      <c r="AN41" s="19">
        <f t="shared" si="49"/>
        <v>9999</v>
      </c>
      <c r="AO41" s="19">
        <f t="shared" si="50"/>
        <v>9999</v>
      </c>
      <c r="AP41" s="19">
        <f t="shared" si="51"/>
        <v>9999</v>
      </c>
      <c r="AQ41" s="7"/>
      <c r="AR41" s="27">
        <v>10</v>
      </c>
      <c r="AS41" s="17" t="s">
        <v>99</v>
      </c>
      <c r="AT41" s="18">
        <f t="shared" si="37"/>
        <v>0</v>
      </c>
      <c r="AU41" s="18">
        <f t="shared" si="37"/>
        <v>0</v>
      </c>
      <c r="AV41" s="18">
        <f t="shared" si="37"/>
        <v>0</v>
      </c>
      <c r="AW41" s="18">
        <f t="shared" si="37"/>
        <v>0</v>
      </c>
      <c r="AX41" s="18">
        <f t="shared" si="37"/>
        <v>0</v>
      </c>
      <c r="AY41" s="18">
        <f t="shared" si="37"/>
        <v>0</v>
      </c>
      <c r="AZ41" s="18">
        <f t="shared" si="37"/>
        <v>0</v>
      </c>
      <c r="BA41" s="18">
        <f t="shared" si="37"/>
        <v>0</v>
      </c>
      <c r="BB41" s="18">
        <f t="shared" si="37"/>
        <v>0</v>
      </c>
      <c r="BC41" s="18">
        <f t="shared" si="37"/>
        <v>0</v>
      </c>
      <c r="BD41" s="18">
        <f t="shared" si="37"/>
        <v>0</v>
      </c>
      <c r="BE41" s="18">
        <f t="shared" si="37"/>
        <v>0</v>
      </c>
      <c r="BF41" s="18">
        <f t="shared" si="37"/>
        <v>0</v>
      </c>
      <c r="BG41" s="18">
        <f t="shared" si="37"/>
        <v>0</v>
      </c>
      <c r="BH41" s="18">
        <f t="shared" si="37"/>
        <v>0</v>
      </c>
      <c r="BI41" s="18">
        <f t="shared" si="37"/>
        <v>0</v>
      </c>
      <c r="BJ41" s="18">
        <f t="shared" si="34"/>
        <v>0</v>
      </c>
      <c r="BK41" s="18">
        <f t="shared" si="34"/>
        <v>0</v>
      </c>
      <c r="BL41" s="18">
        <f t="shared" si="34"/>
        <v>0</v>
      </c>
      <c r="BM41" s="18">
        <f t="shared" si="34"/>
        <v>0</v>
      </c>
      <c r="BN41" s="18">
        <f t="shared" si="34"/>
        <v>0</v>
      </c>
      <c r="BO41" s="18">
        <f t="shared" si="29"/>
        <v>0</v>
      </c>
      <c r="BP41" s="18">
        <f t="shared" si="29"/>
        <v>0</v>
      </c>
      <c r="BQ41" s="18">
        <f t="shared" si="29"/>
        <v>0</v>
      </c>
      <c r="BR41" s="18">
        <f t="shared" si="29"/>
        <v>0</v>
      </c>
      <c r="BS41" s="18"/>
      <c r="BT41" s="18"/>
      <c r="BU41" s="18"/>
      <c r="BV41" s="18"/>
      <c r="BW41" s="18"/>
      <c r="BX41" s="28"/>
      <c r="BY41" s="18">
        <f t="shared" si="38"/>
        <v>0</v>
      </c>
      <c r="BZ41" s="18">
        <f t="shared" si="38"/>
        <v>0</v>
      </c>
      <c r="CA41" s="18">
        <f t="shared" si="38"/>
        <v>0</v>
      </c>
      <c r="CB41" s="18">
        <f t="shared" si="38"/>
        <v>0</v>
      </c>
      <c r="CC41" s="18">
        <f t="shared" si="38"/>
        <v>0</v>
      </c>
      <c r="CD41" s="18">
        <f t="shared" si="38"/>
        <v>0</v>
      </c>
      <c r="CE41" s="18">
        <f t="shared" si="38"/>
        <v>0</v>
      </c>
      <c r="CF41" s="18">
        <f t="shared" si="38"/>
        <v>0</v>
      </c>
      <c r="CG41" s="18">
        <f t="shared" si="38"/>
        <v>0</v>
      </c>
      <c r="CH41" s="18">
        <f t="shared" si="38"/>
        <v>0</v>
      </c>
      <c r="CI41" s="18">
        <f t="shared" si="38"/>
        <v>0</v>
      </c>
      <c r="CJ41" s="18">
        <f t="shared" si="38"/>
        <v>0</v>
      </c>
      <c r="CK41" s="18">
        <f t="shared" si="38"/>
        <v>0</v>
      </c>
      <c r="CL41" s="18">
        <f t="shared" si="38"/>
        <v>0</v>
      </c>
      <c r="CM41" s="18">
        <f t="shared" si="38"/>
        <v>0</v>
      </c>
      <c r="CN41" s="18">
        <f t="shared" si="38"/>
        <v>0</v>
      </c>
      <c r="CO41" s="18">
        <f t="shared" si="35"/>
        <v>0</v>
      </c>
      <c r="CP41" s="18">
        <f t="shared" si="35"/>
        <v>0</v>
      </c>
      <c r="CQ41" s="18">
        <f t="shared" si="35"/>
        <v>0</v>
      </c>
      <c r="CR41" s="18">
        <f t="shared" si="35"/>
        <v>0</v>
      </c>
      <c r="CS41" s="18">
        <f t="shared" si="35"/>
        <v>0</v>
      </c>
      <c r="CT41" s="18">
        <f t="shared" si="30"/>
        <v>0</v>
      </c>
      <c r="CU41" s="18">
        <f t="shared" si="30"/>
        <v>0</v>
      </c>
      <c r="CV41" s="18">
        <f t="shared" si="30"/>
        <v>0</v>
      </c>
      <c r="CW41" s="18">
        <f t="shared" si="30"/>
        <v>0</v>
      </c>
      <c r="CX41" s="18"/>
      <c r="CY41" s="18"/>
      <c r="CZ41" s="18"/>
      <c r="DA41" s="18"/>
      <c r="DB41" s="18"/>
      <c r="DD41" s="18">
        <f t="shared" si="39"/>
        <v>0</v>
      </c>
      <c r="DE41" s="18">
        <f t="shared" si="39"/>
        <v>0</v>
      </c>
      <c r="DF41" s="18">
        <f t="shared" si="39"/>
        <v>0</v>
      </c>
      <c r="DG41" s="18">
        <f t="shared" si="39"/>
        <v>0</v>
      </c>
      <c r="DH41" s="18">
        <f t="shared" si="39"/>
        <v>0</v>
      </c>
      <c r="DI41" s="18">
        <f t="shared" si="39"/>
        <v>0</v>
      </c>
      <c r="DJ41" s="18">
        <f t="shared" si="39"/>
        <v>0</v>
      </c>
      <c r="DK41" s="18">
        <f t="shared" si="39"/>
        <v>0</v>
      </c>
      <c r="DL41" s="18">
        <f t="shared" si="39"/>
        <v>0</v>
      </c>
      <c r="DM41" s="18">
        <f t="shared" si="39"/>
        <v>0</v>
      </c>
      <c r="DN41" s="18">
        <f t="shared" si="39"/>
        <v>0</v>
      </c>
      <c r="DO41" s="18">
        <f t="shared" si="39"/>
        <v>0</v>
      </c>
      <c r="DP41" s="18">
        <f t="shared" si="39"/>
        <v>0</v>
      </c>
      <c r="DQ41" s="18">
        <f t="shared" si="39"/>
        <v>0</v>
      </c>
      <c r="DR41" s="18">
        <f t="shared" si="39"/>
        <v>0</v>
      </c>
      <c r="DS41" s="18">
        <f t="shared" si="39"/>
        <v>0</v>
      </c>
      <c r="DT41" s="18">
        <f t="shared" si="36"/>
        <v>0</v>
      </c>
      <c r="DU41" s="18">
        <f t="shared" si="36"/>
        <v>0</v>
      </c>
      <c r="DV41" s="18">
        <f t="shared" si="36"/>
        <v>0</v>
      </c>
      <c r="DW41" s="18">
        <f t="shared" si="36"/>
        <v>0</v>
      </c>
      <c r="DX41" s="18">
        <f t="shared" si="36"/>
        <v>0</v>
      </c>
      <c r="DY41" s="18">
        <f t="shared" si="31"/>
        <v>0</v>
      </c>
      <c r="DZ41" s="18">
        <f t="shared" si="31"/>
        <v>0</v>
      </c>
      <c r="EA41" s="18">
        <f t="shared" si="31"/>
        <v>0</v>
      </c>
      <c r="EB41" s="18">
        <f t="shared" si="31"/>
        <v>0</v>
      </c>
      <c r="EC41" s="18"/>
      <c r="ED41" s="18"/>
      <c r="EE41" s="18"/>
      <c r="EF41" s="18"/>
      <c r="EG41" s="18"/>
      <c r="EH41" s="28"/>
      <c r="EI41" s="18">
        <f t="shared" si="52"/>
        <v>0</v>
      </c>
      <c r="EJ41" s="18">
        <f t="shared" si="53"/>
        <v>0</v>
      </c>
      <c r="EK41" s="18">
        <f t="shared" si="54"/>
        <v>0</v>
      </c>
    </row>
    <row r="42" spans="1:141" x14ac:dyDescent="0.25">
      <c r="A42" s="22" t="s">
        <v>25</v>
      </c>
      <c r="B42" s="22">
        <v>2013</v>
      </c>
      <c r="C42" s="22">
        <v>2033</v>
      </c>
      <c r="D42" s="22">
        <v>2044</v>
      </c>
      <c r="E42" s="22">
        <v>9999</v>
      </c>
      <c r="F42" s="22">
        <v>9999</v>
      </c>
      <c r="G42" s="22">
        <v>9999</v>
      </c>
      <c r="H42" s="22">
        <v>9999</v>
      </c>
      <c r="I42" s="23">
        <v>9999</v>
      </c>
      <c r="J42" s="22"/>
      <c r="K42" s="22"/>
      <c r="L42" s="22">
        <v>602384</v>
      </c>
      <c r="M42" s="22" t="s">
        <v>64</v>
      </c>
      <c r="N42" s="24">
        <v>2.6000000000000227</v>
      </c>
      <c r="O42" t="s">
        <v>146</v>
      </c>
      <c r="P42" t="s">
        <v>59</v>
      </c>
      <c r="Q42" t="str">
        <f t="shared" si="2"/>
        <v>MT</v>
      </c>
      <c r="AD42" s="17" t="s">
        <v>100</v>
      </c>
      <c r="AE42" t="str">
        <f t="shared" si="40"/>
        <v>163BMT0760</v>
      </c>
      <c r="AF42" t="str">
        <f t="shared" si="41"/>
        <v>J</v>
      </c>
      <c r="AG42" s="18">
        <f t="shared" si="42"/>
        <v>0</v>
      </c>
      <c r="AH42" s="18">
        <f t="shared" si="43"/>
        <v>1</v>
      </c>
      <c r="AI42" s="18">
        <f t="shared" si="44"/>
        <v>0</v>
      </c>
      <c r="AJ42" s="19">
        <f t="shared" si="45"/>
        <v>2035</v>
      </c>
      <c r="AK42" s="19">
        <f t="shared" si="46"/>
        <v>2047</v>
      </c>
      <c r="AL42" s="19">
        <f t="shared" si="47"/>
        <v>9999</v>
      </c>
      <c r="AM42" s="19">
        <f t="shared" si="48"/>
        <v>9999</v>
      </c>
      <c r="AN42" s="19">
        <f t="shared" si="49"/>
        <v>9999</v>
      </c>
      <c r="AO42" s="19">
        <f t="shared" si="50"/>
        <v>9999</v>
      </c>
      <c r="AP42" s="19">
        <f t="shared" si="51"/>
        <v>9999</v>
      </c>
      <c r="AQ42" s="7"/>
      <c r="AR42" s="27">
        <v>3.1999999999999886</v>
      </c>
      <c r="AS42" s="17" t="s">
        <v>101</v>
      </c>
      <c r="AT42" s="18">
        <f t="shared" si="37"/>
        <v>0</v>
      </c>
      <c r="AU42" s="18">
        <f t="shared" si="37"/>
        <v>0</v>
      </c>
      <c r="AV42" s="18">
        <f t="shared" si="37"/>
        <v>0</v>
      </c>
      <c r="AW42" s="18">
        <f t="shared" si="37"/>
        <v>0</v>
      </c>
      <c r="AX42" s="18">
        <f t="shared" si="37"/>
        <v>0</v>
      </c>
      <c r="AY42" s="18">
        <f t="shared" si="37"/>
        <v>0</v>
      </c>
      <c r="AZ42" s="18">
        <f t="shared" si="37"/>
        <v>0</v>
      </c>
      <c r="BA42" s="18">
        <f t="shared" si="37"/>
        <v>0</v>
      </c>
      <c r="BB42" s="18">
        <f t="shared" si="37"/>
        <v>0</v>
      </c>
      <c r="BC42" s="18">
        <f t="shared" si="37"/>
        <v>0</v>
      </c>
      <c r="BD42" s="18">
        <f t="shared" si="37"/>
        <v>0</v>
      </c>
      <c r="BE42" s="18">
        <f t="shared" si="37"/>
        <v>0</v>
      </c>
      <c r="BF42" s="18">
        <f t="shared" si="37"/>
        <v>0</v>
      </c>
      <c r="BG42" s="18">
        <f t="shared" si="37"/>
        <v>0</v>
      </c>
      <c r="BH42" s="18">
        <f t="shared" si="37"/>
        <v>0</v>
      </c>
      <c r="BI42" s="18">
        <f t="shared" si="37"/>
        <v>0</v>
      </c>
      <c r="BJ42" s="18">
        <f t="shared" si="34"/>
        <v>0</v>
      </c>
      <c r="BK42" s="18">
        <f t="shared" si="34"/>
        <v>0</v>
      </c>
      <c r="BL42" s="18">
        <f t="shared" si="34"/>
        <v>0</v>
      </c>
      <c r="BM42" s="18">
        <f t="shared" si="34"/>
        <v>0</v>
      </c>
      <c r="BN42" s="18">
        <f t="shared" si="34"/>
        <v>0</v>
      </c>
      <c r="BO42" s="18">
        <f t="shared" si="29"/>
        <v>0</v>
      </c>
      <c r="BP42" s="18">
        <f t="shared" si="29"/>
        <v>0</v>
      </c>
      <c r="BQ42" s="18">
        <f t="shared" si="29"/>
        <v>0</v>
      </c>
      <c r="BR42" s="18">
        <f t="shared" si="29"/>
        <v>0</v>
      </c>
      <c r="BS42" s="18"/>
      <c r="BT42" s="18"/>
      <c r="BU42" s="18"/>
      <c r="BV42" s="18"/>
      <c r="BW42" s="18"/>
      <c r="BX42" s="28"/>
      <c r="BY42" s="18">
        <f t="shared" si="38"/>
        <v>0</v>
      </c>
      <c r="BZ42" s="18">
        <f t="shared" si="38"/>
        <v>0</v>
      </c>
      <c r="CA42" s="18">
        <f t="shared" si="38"/>
        <v>0</v>
      </c>
      <c r="CB42" s="18">
        <f t="shared" si="38"/>
        <v>0</v>
      </c>
      <c r="CC42" s="18">
        <f t="shared" si="38"/>
        <v>0</v>
      </c>
      <c r="CD42" s="18">
        <f t="shared" si="38"/>
        <v>0</v>
      </c>
      <c r="CE42" s="18">
        <f t="shared" si="38"/>
        <v>0</v>
      </c>
      <c r="CF42" s="18">
        <f t="shared" si="38"/>
        <v>0</v>
      </c>
      <c r="CG42" s="18">
        <f t="shared" si="38"/>
        <v>0</v>
      </c>
      <c r="CH42" s="18">
        <f t="shared" si="38"/>
        <v>0</v>
      </c>
      <c r="CI42" s="18">
        <f t="shared" si="38"/>
        <v>0</v>
      </c>
      <c r="CJ42" s="18">
        <f t="shared" si="38"/>
        <v>0</v>
      </c>
      <c r="CK42" s="18">
        <f t="shared" si="38"/>
        <v>0</v>
      </c>
      <c r="CL42" s="18">
        <f t="shared" si="38"/>
        <v>0</v>
      </c>
      <c r="CM42" s="18">
        <f t="shared" si="38"/>
        <v>0</v>
      </c>
      <c r="CN42" s="18">
        <f t="shared" si="38"/>
        <v>0</v>
      </c>
      <c r="CO42" s="18">
        <f t="shared" si="35"/>
        <v>0</v>
      </c>
      <c r="CP42" s="18">
        <f t="shared" si="35"/>
        <v>0</v>
      </c>
      <c r="CQ42" s="18">
        <f t="shared" si="35"/>
        <v>0</v>
      </c>
      <c r="CR42" s="18">
        <f t="shared" si="35"/>
        <v>0</v>
      </c>
      <c r="CS42" s="18">
        <f t="shared" si="35"/>
        <v>0</v>
      </c>
      <c r="CT42" s="18">
        <f t="shared" si="30"/>
        <v>0</v>
      </c>
      <c r="CU42" s="18">
        <f t="shared" si="30"/>
        <v>0</v>
      </c>
      <c r="CV42" s="18">
        <f t="shared" si="30"/>
        <v>0</v>
      </c>
      <c r="CW42" s="18">
        <f t="shared" si="30"/>
        <v>0</v>
      </c>
      <c r="CX42" s="18"/>
      <c r="CY42" s="18"/>
      <c r="CZ42" s="18"/>
      <c r="DA42" s="18"/>
      <c r="DB42" s="18"/>
      <c r="DD42" s="18">
        <f t="shared" si="39"/>
        <v>0</v>
      </c>
      <c r="DE42" s="18">
        <f t="shared" si="39"/>
        <v>0</v>
      </c>
      <c r="DF42" s="18">
        <f t="shared" si="39"/>
        <v>0</v>
      </c>
      <c r="DG42" s="18">
        <f t="shared" si="39"/>
        <v>0</v>
      </c>
      <c r="DH42" s="18">
        <f t="shared" si="39"/>
        <v>0</v>
      </c>
      <c r="DI42" s="18">
        <f t="shared" si="39"/>
        <v>0</v>
      </c>
      <c r="DJ42" s="18">
        <f t="shared" si="39"/>
        <v>0</v>
      </c>
      <c r="DK42" s="18">
        <f t="shared" si="39"/>
        <v>0</v>
      </c>
      <c r="DL42" s="18">
        <f t="shared" si="39"/>
        <v>0</v>
      </c>
      <c r="DM42" s="18">
        <f t="shared" si="39"/>
        <v>0</v>
      </c>
      <c r="DN42" s="18">
        <f t="shared" si="39"/>
        <v>0</v>
      </c>
      <c r="DO42" s="18">
        <f t="shared" si="39"/>
        <v>0</v>
      </c>
      <c r="DP42" s="18">
        <f t="shared" si="39"/>
        <v>0</v>
      </c>
      <c r="DQ42" s="18">
        <f t="shared" si="39"/>
        <v>0</v>
      </c>
      <c r="DR42" s="18">
        <f t="shared" si="39"/>
        <v>0</v>
      </c>
      <c r="DS42" s="18">
        <f t="shared" si="39"/>
        <v>0</v>
      </c>
      <c r="DT42" s="18">
        <f t="shared" si="36"/>
        <v>0</v>
      </c>
      <c r="DU42" s="18">
        <f t="shared" si="36"/>
        <v>0</v>
      </c>
      <c r="DV42" s="18">
        <f t="shared" si="36"/>
        <v>0</v>
      </c>
      <c r="DW42" s="18">
        <f t="shared" si="36"/>
        <v>0</v>
      </c>
      <c r="DX42" s="18">
        <f t="shared" si="36"/>
        <v>0</v>
      </c>
      <c r="DY42" s="18">
        <f t="shared" si="31"/>
        <v>0</v>
      </c>
      <c r="DZ42" s="18">
        <f t="shared" si="31"/>
        <v>0</v>
      </c>
      <c r="EA42" s="18">
        <f t="shared" si="31"/>
        <v>0</v>
      </c>
      <c r="EB42" s="18">
        <f t="shared" si="31"/>
        <v>0</v>
      </c>
      <c r="EC42" s="18"/>
      <c r="ED42" s="18"/>
      <c r="EE42" s="18"/>
      <c r="EF42" s="18"/>
      <c r="EG42" s="18"/>
      <c r="EH42" s="28"/>
      <c r="EI42" s="18">
        <f t="shared" si="52"/>
        <v>0</v>
      </c>
      <c r="EJ42" s="18">
        <f t="shared" si="53"/>
        <v>0</v>
      </c>
      <c r="EK42" s="18">
        <f t="shared" si="54"/>
        <v>0</v>
      </c>
    </row>
    <row r="43" spans="1:141" x14ac:dyDescent="0.25">
      <c r="A43" s="22"/>
      <c r="B43" s="22"/>
      <c r="C43" s="22"/>
      <c r="D43" s="22"/>
      <c r="E43" s="22"/>
      <c r="F43" s="22"/>
      <c r="G43" s="22"/>
      <c r="H43" s="22"/>
      <c r="I43" s="23"/>
      <c r="J43" s="22"/>
      <c r="K43" s="22"/>
      <c r="L43" s="22"/>
      <c r="M43" s="22"/>
      <c r="N43" s="24"/>
      <c r="O43" t="s">
        <v>147</v>
      </c>
      <c r="P43" t="s">
        <v>147</v>
      </c>
      <c r="Q43" t="str">
        <f t="shared" si="2"/>
        <v/>
      </c>
      <c r="AD43" s="17" t="s">
        <v>102</v>
      </c>
      <c r="AE43" t="str">
        <f t="shared" si="40"/>
        <v>163BMT0765</v>
      </c>
      <c r="AF43" t="str">
        <f t="shared" si="41"/>
        <v>J</v>
      </c>
      <c r="AG43" s="18">
        <f t="shared" si="42"/>
        <v>0</v>
      </c>
      <c r="AH43" s="18">
        <f t="shared" si="43"/>
        <v>1</v>
      </c>
      <c r="AI43" s="18">
        <f t="shared" si="44"/>
        <v>0</v>
      </c>
      <c r="AJ43" s="19">
        <f t="shared" si="45"/>
        <v>2035</v>
      </c>
      <c r="AK43" s="19">
        <f t="shared" si="46"/>
        <v>2047</v>
      </c>
      <c r="AL43" s="19">
        <f t="shared" si="47"/>
        <v>9999</v>
      </c>
      <c r="AM43" s="19">
        <f t="shared" si="48"/>
        <v>9999</v>
      </c>
      <c r="AN43" s="19">
        <f t="shared" si="49"/>
        <v>9999</v>
      </c>
      <c r="AO43" s="19">
        <f t="shared" si="50"/>
        <v>9999</v>
      </c>
      <c r="AP43" s="19">
        <f t="shared" si="51"/>
        <v>9999</v>
      </c>
      <c r="AQ43" s="7"/>
      <c r="AR43" s="27">
        <v>7</v>
      </c>
      <c r="AS43" s="17" t="s">
        <v>103</v>
      </c>
      <c r="AT43" s="18">
        <f t="shared" si="37"/>
        <v>0</v>
      </c>
      <c r="AU43" s="18">
        <f t="shared" si="37"/>
        <v>0</v>
      </c>
      <c r="AV43" s="18">
        <f t="shared" si="37"/>
        <v>0</v>
      </c>
      <c r="AW43" s="18">
        <f t="shared" si="37"/>
        <v>0</v>
      </c>
      <c r="AX43" s="18">
        <f t="shared" si="37"/>
        <v>0</v>
      </c>
      <c r="AY43" s="18">
        <f t="shared" si="37"/>
        <v>0</v>
      </c>
      <c r="AZ43" s="18">
        <f t="shared" si="37"/>
        <v>0</v>
      </c>
      <c r="BA43" s="18">
        <f t="shared" si="37"/>
        <v>0</v>
      </c>
      <c r="BB43" s="18">
        <f t="shared" si="37"/>
        <v>0</v>
      </c>
      <c r="BC43" s="18">
        <f t="shared" si="37"/>
        <v>0</v>
      </c>
      <c r="BD43" s="18">
        <f t="shared" si="37"/>
        <v>0</v>
      </c>
      <c r="BE43" s="18">
        <f t="shared" si="37"/>
        <v>0</v>
      </c>
      <c r="BF43" s="18">
        <f t="shared" si="37"/>
        <v>0</v>
      </c>
      <c r="BG43" s="18">
        <f t="shared" si="37"/>
        <v>0</v>
      </c>
      <c r="BH43" s="18">
        <f t="shared" si="37"/>
        <v>0</v>
      </c>
      <c r="BI43" s="18">
        <f t="shared" si="37"/>
        <v>0</v>
      </c>
      <c r="BJ43" s="18">
        <f t="shared" si="34"/>
        <v>0</v>
      </c>
      <c r="BK43" s="18">
        <f t="shared" si="34"/>
        <v>0</v>
      </c>
      <c r="BL43" s="18">
        <f t="shared" si="34"/>
        <v>0</v>
      </c>
      <c r="BM43" s="18">
        <f t="shared" si="34"/>
        <v>0</v>
      </c>
      <c r="BN43" s="18">
        <f t="shared" si="34"/>
        <v>0</v>
      </c>
      <c r="BO43" s="18">
        <f t="shared" si="29"/>
        <v>0</v>
      </c>
      <c r="BP43" s="18">
        <f t="shared" si="29"/>
        <v>0</v>
      </c>
      <c r="BQ43" s="18">
        <f t="shared" si="29"/>
        <v>0</v>
      </c>
      <c r="BR43" s="18">
        <f t="shared" si="29"/>
        <v>0</v>
      </c>
      <c r="BS43" s="18"/>
      <c r="BT43" s="18"/>
      <c r="BU43" s="18"/>
      <c r="BV43" s="18"/>
      <c r="BW43" s="18"/>
      <c r="BX43" s="28"/>
      <c r="BY43" s="18">
        <f t="shared" si="38"/>
        <v>0</v>
      </c>
      <c r="BZ43" s="18">
        <f t="shared" si="38"/>
        <v>0</v>
      </c>
      <c r="CA43" s="18">
        <f t="shared" si="38"/>
        <v>0</v>
      </c>
      <c r="CB43" s="18">
        <f t="shared" si="38"/>
        <v>0</v>
      </c>
      <c r="CC43" s="18">
        <f t="shared" si="38"/>
        <v>0</v>
      </c>
      <c r="CD43" s="18">
        <f t="shared" si="38"/>
        <v>0</v>
      </c>
      <c r="CE43" s="18">
        <f t="shared" si="38"/>
        <v>0</v>
      </c>
      <c r="CF43" s="18">
        <f t="shared" si="38"/>
        <v>0</v>
      </c>
      <c r="CG43" s="18">
        <f t="shared" si="38"/>
        <v>0</v>
      </c>
      <c r="CH43" s="18">
        <f t="shared" si="38"/>
        <v>0</v>
      </c>
      <c r="CI43" s="18">
        <f t="shared" si="38"/>
        <v>0</v>
      </c>
      <c r="CJ43" s="18">
        <f t="shared" si="38"/>
        <v>0</v>
      </c>
      <c r="CK43" s="18">
        <f t="shared" si="38"/>
        <v>0</v>
      </c>
      <c r="CL43" s="18">
        <f t="shared" si="38"/>
        <v>0</v>
      </c>
      <c r="CM43" s="18">
        <f t="shared" si="38"/>
        <v>0</v>
      </c>
      <c r="CN43" s="18">
        <f t="shared" si="38"/>
        <v>0</v>
      </c>
      <c r="CO43" s="18">
        <f t="shared" si="35"/>
        <v>0</v>
      </c>
      <c r="CP43" s="18">
        <f t="shared" si="35"/>
        <v>0</v>
      </c>
      <c r="CQ43" s="18">
        <f t="shared" si="35"/>
        <v>0</v>
      </c>
      <c r="CR43" s="18">
        <f t="shared" si="35"/>
        <v>0</v>
      </c>
      <c r="CS43" s="18">
        <f t="shared" si="35"/>
        <v>0</v>
      </c>
      <c r="CT43" s="18">
        <f t="shared" si="30"/>
        <v>0</v>
      </c>
      <c r="CU43" s="18">
        <f t="shared" si="30"/>
        <v>0</v>
      </c>
      <c r="CV43" s="18">
        <f t="shared" si="30"/>
        <v>0</v>
      </c>
      <c r="CW43" s="18">
        <f t="shared" si="30"/>
        <v>0</v>
      </c>
      <c r="CX43" s="18"/>
      <c r="CY43" s="18"/>
      <c r="CZ43" s="18"/>
      <c r="DA43" s="18"/>
      <c r="DB43" s="18"/>
      <c r="DD43" s="18">
        <f t="shared" si="39"/>
        <v>0</v>
      </c>
      <c r="DE43" s="18">
        <f t="shared" si="39"/>
        <v>0</v>
      </c>
      <c r="DF43" s="18">
        <f t="shared" si="39"/>
        <v>0</v>
      </c>
      <c r="DG43" s="18">
        <f t="shared" si="39"/>
        <v>0</v>
      </c>
      <c r="DH43" s="18">
        <f t="shared" si="39"/>
        <v>0</v>
      </c>
      <c r="DI43" s="18">
        <f t="shared" si="39"/>
        <v>0</v>
      </c>
      <c r="DJ43" s="18">
        <f t="shared" si="39"/>
        <v>0</v>
      </c>
      <c r="DK43" s="18">
        <f t="shared" si="39"/>
        <v>0</v>
      </c>
      <c r="DL43" s="18">
        <f t="shared" si="39"/>
        <v>0</v>
      </c>
      <c r="DM43" s="18">
        <f t="shared" si="39"/>
        <v>0</v>
      </c>
      <c r="DN43" s="18">
        <f t="shared" si="39"/>
        <v>0</v>
      </c>
      <c r="DO43" s="18">
        <f t="shared" si="39"/>
        <v>0</v>
      </c>
      <c r="DP43" s="18">
        <f t="shared" si="39"/>
        <v>0</v>
      </c>
      <c r="DQ43" s="18">
        <f t="shared" si="39"/>
        <v>0</v>
      </c>
      <c r="DR43" s="18">
        <f t="shared" si="39"/>
        <v>0</v>
      </c>
      <c r="DS43" s="18">
        <f t="shared" si="39"/>
        <v>0</v>
      </c>
      <c r="DT43" s="18">
        <f t="shared" si="36"/>
        <v>0</v>
      </c>
      <c r="DU43" s="18">
        <f t="shared" si="36"/>
        <v>0</v>
      </c>
      <c r="DV43" s="18">
        <f t="shared" si="36"/>
        <v>0</v>
      </c>
      <c r="DW43" s="18">
        <f t="shared" si="36"/>
        <v>0</v>
      </c>
      <c r="DX43" s="18">
        <f t="shared" si="36"/>
        <v>0</v>
      </c>
      <c r="DY43" s="18">
        <f t="shared" si="31"/>
        <v>0</v>
      </c>
      <c r="DZ43" s="18">
        <f t="shared" si="31"/>
        <v>0</v>
      </c>
      <c r="EA43" s="18">
        <f t="shared" si="31"/>
        <v>0</v>
      </c>
      <c r="EB43" s="18">
        <f t="shared" si="31"/>
        <v>0</v>
      </c>
      <c r="EC43" s="18"/>
      <c r="ED43" s="18"/>
      <c r="EE43" s="18"/>
      <c r="EF43" s="18"/>
      <c r="EG43" s="18"/>
      <c r="EH43" s="28"/>
      <c r="EI43" s="18">
        <f t="shared" si="52"/>
        <v>0</v>
      </c>
      <c r="EJ43" s="18">
        <f t="shared" si="53"/>
        <v>0</v>
      </c>
      <c r="EK43" s="18">
        <f t="shared" si="54"/>
        <v>0</v>
      </c>
    </row>
    <row r="44" spans="1:141" x14ac:dyDescent="0.25">
      <c r="A44" s="22" t="s">
        <v>25</v>
      </c>
      <c r="B44" s="22">
        <v>2013</v>
      </c>
      <c r="C44" s="22">
        <v>2044</v>
      </c>
      <c r="D44" s="22">
        <v>9999</v>
      </c>
      <c r="E44" s="22">
        <v>9999</v>
      </c>
      <c r="F44" s="22">
        <v>9999</v>
      </c>
      <c r="G44" s="22">
        <v>9999</v>
      </c>
      <c r="H44" s="22">
        <v>9999</v>
      </c>
      <c r="I44" s="23">
        <v>9999</v>
      </c>
      <c r="J44" s="22" t="s">
        <v>95</v>
      </c>
      <c r="K44" s="22" t="s">
        <v>95</v>
      </c>
      <c r="L44" s="22">
        <v>650306</v>
      </c>
      <c r="M44" s="22" t="s">
        <v>67</v>
      </c>
      <c r="N44" s="24">
        <v>2.2472934472934414</v>
      </c>
      <c r="O44" t="s">
        <v>146</v>
      </c>
      <c r="P44" t="s">
        <v>61</v>
      </c>
      <c r="Q44" t="str">
        <f t="shared" si="2"/>
        <v>MT</v>
      </c>
      <c r="AD44" s="17" t="s">
        <v>104</v>
      </c>
      <c r="AE44" t="str">
        <f t="shared" si="40"/>
        <v>163BMT0770</v>
      </c>
      <c r="AF44" t="str">
        <f t="shared" si="41"/>
        <v>J</v>
      </c>
      <c r="AG44" s="18">
        <f t="shared" si="42"/>
        <v>0</v>
      </c>
      <c r="AH44" s="18">
        <f t="shared" si="43"/>
        <v>1</v>
      </c>
      <c r="AI44" s="18">
        <f t="shared" si="44"/>
        <v>0</v>
      </c>
      <c r="AJ44" s="19">
        <f t="shared" si="45"/>
        <v>2035</v>
      </c>
      <c r="AK44" s="19">
        <f t="shared" si="46"/>
        <v>2047</v>
      </c>
      <c r="AL44" s="19">
        <f t="shared" si="47"/>
        <v>9999</v>
      </c>
      <c r="AM44" s="19">
        <f t="shared" si="48"/>
        <v>9999</v>
      </c>
      <c r="AN44" s="19">
        <f t="shared" si="49"/>
        <v>9999</v>
      </c>
      <c r="AO44" s="19">
        <f t="shared" si="50"/>
        <v>9999</v>
      </c>
      <c r="AP44" s="19">
        <f t="shared" si="51"/>
        <v>9999</v>
      </c>
      <c r="AQ44" s="7"/>
      <c r="AR44" s="27">
        <v>38.800000000000011</v>
      </c>
      <c r="AS44" s="17" t="s">
        <v>105</v>
      </c>
      <c r="AT44" s="18">
        <f t="shared" si="37"/>
        <v>0</v>
      </c>
      <c r="AU44" s="18">
        <f t="shared" si="37"/>
        <v>0</v>
      </c>
      <c r="AV44" s="18">
        <f t="shared" si="37"/>
        <v>0</v>
      </c>
      <c r="AW44" s="18">
        <f t="shared" si="37"/>
        <v>0</v>
      </c>
      <c r="AX44" s="18">
        <f t="shared" si="37"/>
        <v>0</v>
      </c>
      <c r="AY44" s="18">
        <f t="shared" si="37"/>
        <v>0</v>
      </c>
      <c r="AZ44" s="18">
        <f t="shared" si="37"/>
        <v>0</v>
      </c>
      <c r="BA44" s="18">
        <f t="shared" si="37"/>
        <v>0</v>
      </c>
      <c r="BB44" s="18">
        <f t="shared" si="37"/>
        <v>0</v>
      </c>
      <c r="BC44" s="18">
        <f t="shared" si="37"/>
        <v>0</v>
      </c>
      <c r="BD44" s="18">
        <f t="shared" si="37"/>
        <v>0</v>
      </c>
      <c r="BE44" s="18">
        <f t="shared" si="37"/>
        <v>0</v>
      </c>
      <c r="BF44" s="18">
        <f t="shared" si="37"/>
        <v>0</v>
      </c>
      <c r="BG44" s="18">
        <f t="shared" si="37"/>
        <v>0</v>
      </c>
      <c r="BH44" s="18">
        <f t="shared" si="37"/>
        <v>0</v>
      </c>
      <c r="BI44" s="18">
        <f t="shared" si="37"/>
        <v>0</v>
      </c>
      <c r="BJ44" s="18">
        <f t="shared" si="34"/>
        <v>0</v>
      </c>
      <c r="BK44" s="18">
        <f t="shared" si="34"/>
        <v>0</v>
      </c>
      <c r="BL44" s="18">
        <f t="shared" si="34"/>
        <v>0</v>
      </c>
      <c r="BM44" s="18">
        <f t="shared" si="34"/>
        <v>0</v>
      </c>
      <c r="BN44" s="18">
        <f t="shared" si="34"/>
        <v>0</v>
      </c>
      <c r="BO44" s="18">
        <f t="shared" si="29"/>
        <v>0</v>
      </c>
      <c r="BP44" s="18">
        <f t="shared" si="29"/>
        <v>0</v>
      </c>
      <c r="BQ44" s="18">
        <f t="shared" si="29"/>
        <v>0</v>
      </c>
      <c r="BR44" s="18">
        <f t="shared" si="29"/>
        <v>0</v>
      </c>
      <c r="BS44" s="18"/>
      <c r="BT44" s="18"/>
      <c r="BU44" s="18"/>
      <c r="BV44" s="18"/>
      <c r="BW44" s="18"/>
      <c r="BX44" s="28"/>
      <c r="BY44" s="18">
        <f t="shared" si="38"/>
        <v>0</v>
      </c>
      <c r="BZ44" s="18">
        <f t="shared" si="38"/>
        <v>0</v>
      </c>
      <c r="CA44" s="18">
        <f t="shared" si="38"/>
        <v>0</v>
      </c>
      <c r="CB44" s="18">
        <f t="shared" si="38"/>
        <v>0</v>
      </c>
      <c r="CC44" s="18">
        <f t="shared" si="38"/>
        <v>0</v>
      </c>
      <c r="CD44" s="18">
        <f t="shared" si="38"/>
        <v>0</v>
      </c>
      <c r="CE44" s="18">
        <f t="shared" si="38"/>
        <v>0</v>
      </c>
      <c r="CF44" s="18">
        <f t="shared" si="38"/>
        <v>0</v>
      </c>
      <c r="CG44" s="18">
        <f t="shared" si="38"/>
        <v>0</v>
      </c>
      <c r="CH44" s="18">
        <f t="shared" si="38"/>
        <v>0</v>
      </c>
      <c r="CI44" s="18">
        <f t="shared" si="38"/>
        <v>0</v>
      </c>
      <c r="CJ44" s="18">
        <f t="shared" si="38"/>
        <v>0</v>
      </c>
      <c r="CK44" s="18">
        <f t="shared" si="38"/>
        <v>0</v>
      </c>
      <c r="CL44" s="18">
        <f t="shared" si="38"/>
        <v>0</v>
      </c>
      <c r="CM44" s="18">
        <f t="shared" si="38"/>
        <v>0</v>
      </c>
      <c r="CN44" s="18">
        <f t="shared" si="38"/>
        <v>0</v>
      </c>
      <c r="CO44" s="18">
        <f t="shared" si="35"/>
        <v>0</v>
      </c>
      <c r="CP44" s="18">
        <f t="shared" si="35"/>
        <v>0</v>
      </c>
      <c r="CQ44" s="18">
        <f t="shared" si="35"/>
        <v>0</v>
      </c>
      <c r="CR44" s="18">
        <f t="shared" si="35"/>
        <v>0</v>
      </c>
      <c r="CS44" s="18">
        <f t="shared" si="35"/>
        <v>0</v>
      </c>
      <c r="CT44" s="18">
        <f t="shared" si="30"/>
        <v>1</v>
      </c>
      <c r="CU44" s="18">
        <f t="shared" si="30"/>
        <v>0</v>
      </c>
      <c r="CV44" s="18">
        <f t="shared" si="30"/>
        <v>0</v>
      </c>
      <c r="CW44" s="18">
        <f t="shared" si="30"/>
        <v>0</v>
      </c>
      <c r="CX44" s="18"/>
      <c r="CY44" s="18"/>
      <c r="CZ44" s="18"/>
      <c r="DA44" s="18"/>
      <c r="DB44" s="18"/>
      <c r="DD44" s="18">
        <f t="shared" si="39"/>
        <v>0</v>
      </c>
      <c r="DE44" s="18">
        <f t="shared" si="39"/>
        <v>0</v>
      </c>
      <c r="DF44" s="18">
        <f t="shared" si="39"/>
        <v>0</v>
      </c>
      <c r="DG44" s="18">
        <f t="shared" si="39"/>
        <v>0</v>
      </c>
      <c r="DH44" s="18">
        <f t="shared" si="39"/>
        <v>0</v>
      </c>
      <c r="DI44" s="18">
        <f t="shared" si="39"/>
        <v>0</v>
      </c>
      <c r="DJ44" s="18">
        <f t="shared" si="39"/>
        <v>0</v>
      </c>
      <c r="DK44" s="18">
        <f t="shared" si="39"/>
        <v>0</v>
      </c>
      <c r="DL44" s="18">
        <f t="shared" si="39"/>
        <v>0</v>
      </c>
      <c r="DM44" s="18">
        <f t="shared" si="39"/>
        <v>0</v>
      </c>
      <c r="DN44" s="18">
        <f t="shared" si="39"/>
        <v>0</v>
      </c>
      <c r="DO44" s="18">
        <f t="shared" si="39"/>
        <v>0</v>
      </c>
      <c r="DP44" s="18">
        <f t="shared" si="39"/>
        <v>0</v>
      </c>
      <c r="DQ44" s="18">
        <f t="shared" si="39"/>
        <v>0</v>
      </c>
      <c r="DR44" s="18">
        <f t="shared" si="39"/>
        <v>0</v>
      </c>
      <c r="DS44" s="18">
        <f t="shared" si="39"/>
        <v>0</v>
      </c>
      <c r="DT44" s="18">
        <f t="shared" si="36"/>
        <v>0</v>
      </c>
      <c r="DU44" s="18">
        <f t="shared" si="36"/>
        <v>0</v>
      </c>
      <c r="DV44" s="18">
        <f t="shared" si="36"/>
        <v>0</v>
      </c>
      <c r="DW44" s="18">
        <f t="shared" si="36"/>
        <v>0</v>
      </c>
      <c r="DX44" s="18">
        <f t="shared" si="36"/>
        <v>0</v>
      </c>
      <c r="DY44" s="18">
        <f t="shared" si="31"/>
        <v>0</v>
      </c>
      <c r="DZ44" s="18">
        <f t="shared" si="31"/>
        <v>0</v>
      </c>
      <c r="EA44" s="18">
        <f t="shared" si="31"/>
        <v>0</v>
      </c>
      <c r="EB44" s="18">
        <f t="shared" si="31"/>
        <v>0</v>
      </c>
      <c r="EC44" s="18"/>
      <c r="ED44" s="18"/>
      <c r="EE44" s="18"/>
      <c r="EF44" s="18"/>
      <c r="EG44" s="18"/>
      <c r="EH44" s="28"/>
      <c r="EI44" s="18">
        <f t="shared" si="52"/>
        <v>0</v>
      </c>
      <c r="EJ44" s="18">
        <f t="shared" si="53"/>
        <v>1</v>
      </c>
      <c r="EK44" s="18">
        <f t="shared" si="54"/>
        <v>0</v>
      </c>
    </row>
    <row r="45" spans="1:141" x14ac:dyDescent="0.25">
      <c r="A45" s="22"/>
      <c r="B45" s="22"/>
      <c r="C45" s="22"/>
      <c r="D45" s="22"/>
      <c r="E45" s="22"/>
      <c r="F45" s="22"/>
      <c r="G45" s="22"/>
      <c r="H45" s="22"/>
      <c r="I45" s="23"/>
      <c r="J45" s="22"/>
      <c r="K45" s="22"/>
      <c r="L45" s="22"/>
      <c r="M45" s="22"/>
      <c r="N45" s="24"/>
      <c r="O45" t="s">
        <v>147</v>
      </c>
      <c r="P45" t="s">
        <v>147</v>
      </c>
      <c r="Q45" t="str">
        <f t="shared" si="2"/>
        <v/>
      </c>
      <c r="AD45" s="17" t="s">
        <v>106</v>
      </c>
      <c r="AE45" t="str">
        <f t="shared" si="40"/>
        <v>163BMT0775</v>
      </c>
      <c r="AF45" t="str">
        <f t="shared" si="41"/>
        <v>J</v>
      </c>
      <c r="AG45" s="18">
        <f t="shared" si="42"/>
        <v>0</v>
      </c>
      <c r="AH45" s="18">
        <f t="shared" si="43"/>
        <v>1</v>
      </c>
      <c r="AI45" s="18">
        <f t="shared" si="44"/>
        <v>0</v>
      </c>
      <c r="AJ45" s="19">
        <f t="shared" si="45"/>
        <v>2035</v>
      </c>
      <c r="AK45" s="19">
        <f t="shared" si="46"/>
        <v>2047</v>
      </c>
      <c r="AL45" s="19">
        <f t="shared" si="47"/>
        <v>9999</v>
      </c>
      <c r="AM45" s="19">
        <f t="shared" si="48"/>
        <v>9999</v>
      </c>
      <c r="AN45" s="19">
        <f t="shared" si="49"/>
        <v>9999</v>
      </c>
      <c r="AO45" s="19">
        <f t="shared" si="50"/>
        <v>9999</v>
      </c>
      <c r="AP45" s="19">
        <f t="shared" si="51"/>
        <v>9999</v>
      </c>
      <c r="AQ45" s="7"/>
      <c r="AR45" s="27">
        <v>4.3999999999999773</v>
      </c>
      <c r="AS45" s="17" t="s">
        <v>107</v>
      </c>
      <c r="AT45" s="18">
        <f t="shared" si="37"/>
        <v>0</v>
      </c>
      <c r="AU45" s="18">
        <f t="shared" si="37"/>
        <v>0</v>
      </c>
      <c r="AV45" s="18">
        <f t="shared" si="37"/>
        <v>0</v>
      </c>
      <c r="AW45" s="18">
        <f t="shared" si="37"/>
        <v>0</v>
      </c>
      <c r="AX45" s="18">
        <f t="shared" si="37"/>
        <v>0</v>
      </c>
      <c r="AY45" s="18">
        <f t="shared" si="37"/>
        <v>0</v>
      </c>
      <c r="AZ45" s="18">
        <f t="shared" si="37"/>
        <v>0</v>
      </c>
      <c r="BA45" s="18">
        <f t="shared" si="37"/>
        <v>0</v>
      </c>
      <c r="BB45" s="18">
        <f t="shared" si="37"/>
        <v>0</v>
      </c>
      <c r="BC45" s="18">
        <f t="shared" si="37"/>
        <v>0</v>
      </c>
      <c r="BD45" s="18">
        <f t="shared" si="37"/>
        <v>0</v>
      </c>
      <c r="BE45" s="18">
        <f t="shared" si="37"/>
        <v>0</v>
      </c>
      <c r="BF45" s="18">
        <f t="shared" si="37"/>
        <v>0</v>
      </c>
      <c r="BG45" s="18">
        <f t="shared" si="37"/>
        <v>0</v>
      </c>
      <c r="BH45" s="18">
        <f t="shared" si="37"/>
        <v>0</v>
      </c>
      <c r="BI45" s="18">
        <f t="shared" si="37"/>
        <v>0</v>
      </c>
      <c r="BJ45" s="18">
        <f t="shared" si="34"/>
        <v>0</v>
      </c>
      <c r="BK45" s="18">
        <f t="shared" si="34"/>
        <v>0</v>
      </c>
      <c r="BL45" s="18">
        <f t="shared" si="34"/>
        <v>0</v>
      </c>
      <c r="BM45" s="18">
        <f t="shared" si="34"/>
        <v>0</v>
      </c>
      <c r="BN45" s="18">
        <f t="shared" si="34"/>
        <v>0</v>
      </c>
      <c r="BO45" s="18">
        <f t="shared" si="29"/>
        <v>0</v>
      </c>
      <c r="BP45" s="18">
        <f t="shared" si="29"/>
        <v>0</v>
      </c>
      <c r="BQ45" s="18">
        <f t="shared" si="29"/>
        <v>0</v>
      </c>
      <c r="BR45" s="18">
        <f t="shared" si="29"/>
        <v>0</v>
      </c>
      <c r="BS45" s="18"/>
      <c r="BT45" s="18"/>
      <c r="BU45" s="18"/>
      <c r="BV45" s="18"/>
      <c r="BW45" s="18"/>
      <c r="BX45" s="28"/>
      <c r="BY45" s="18">
        <f t="shared" si="38"/>
        <v>0</v>
      </c>
      <c r="BZ45" s="18">
        <f t="shared" si="38"/>
        <v>0</v>
      </c>
      <c r="CA45" s="18">
        <f t="shared" si="38"/>
        <v>0</v>
      </c>
      <c r="CB45" s="18">
        <f t="shared" si="38"/>
        <v>0</v>
      </c>
      <c r="CC45" s="18">
        <f t="shared" si="38"/>
        <v>0</v>
      </c>
      <c r="CD45" s="18">
        <f t="shared" si="38"/>
        <v>0</v>
      </c>
      <c r="CE45" s="18">
        <f t="shared" si="38"/>
        <v>0</v>
      </c>
      <c r="CF45" s="18">
        <f t="shared" si="38"/>
        <v>0</v>
      </c>
      <c r="CG45" s="18">
        <f t="shared" si="38"/>
        <v>0</v>
      </c>
      <c r="CH45" s="18">
        <f t="shared" si="38"/>
        <v>0</v>
      </c>
      <c r="CI45" s="18">
        <f t="shared" si="38"/>
        <v>0</v>
      </c>
      <c r="CJ45" s="18">
        <f t="shared" si="38"/>
        <v>0</v>
      </c>
      <c r="CK45" s="18">
        <f t="shared" si="38"/>
        <v>0</v>
      </c>
      <c r="CL45" s="18">
        <f t="shared" si="38"/>
        <v>0</v>
      </c>
      <c r="CM45" s="18">
        <f t="shared" si="38"/>
        <v>0</v>
      </c>
      <c r="CN45" s="18">
        <f t="shared" si="38"/>
        <v>0</v>
      </c>
      <c r="CO45" s="18">
        <f t="shared" si="35"/>
        <v>0</v>
      </c>
      <c r="CP45" s="18">
        <f t="shared" si="35"/>
        <v>0</v>
      </c>
      <c r="CQ45" s="18">
        <f t="shared" si="35"/>
        <v>0</v>
      </c>
      <c r="CR45" s="18">
        <f t="shared" si="35"/>
        <v>0</v>
      </c>
      <c r="CS45" s="18">
        <f t="shared" si="35"/>
        <v>0</v>
      </c>
      <c r="CT45" s="18">
        <f t="shared" si="30"/>
        <v>1</v>
      </c>
      <c r="CU45" s="18">
        <f t="shared" si="30"/>
        <v>0</v>
      </c>
      <c r="CV45" s="18">
        <f t="shared" si="30"/>
        <v>0</v>
      </c>
      <c r="CW45" s="18">
        <f t="shared" si="30"/>
        <v>0</v>
      </c>
      <c r="CX45" s="18"/>
      <c r="CY45" s="18"/>
      <c r="CZ45" s="18"/>
      <c r="DA45" s="18"/>
      <c r="DB45" s="18"/>
      <c r="DD45" s="18">
        <f t="shared" si="39"/>
        <v>0</v>
      </c>
      <c r="DE45" s="18">
        <f t="shared" si="39"/>
        <v>0</v>
      </c>
      <c r="DF45" s="18">
        <f t="shared" si="39"/>
        <v>0</v>
      </c>
      <c r="DG45" s="18">
        <f t="shared" si="39"/>
        <v>0</v>
      </c>
      <c r="DH45" s="18">
        <f t="shared" si="39"/>
        <v>0</v>
      </c>
      <c r="DI45" s="18">
        <f t="shared" si="39"/>
        <v>0</v>
      </c>
      <c r="DJ45" s="18">
        <f t="shared" si="39"/>
        <v>0</v>
      </c>
      <c r="DK45" s="18">
        <f t="shared" si="39"/>
        <v>0</v>
      </c>
      <c r="DL45" s="18">
        <f t="shared" si="39"/>
        <v>0</v>
      </c>
      <c r="DM45" s="18">
        <f t="shared" si="39"/>
        <v>0</v>
      </c>
      <c r="DN45" s="18">
        <f t="shared" si="39"/>
        <v>0</v>
      </c>
      <c r="DO45" s="18">
        <f t="shared" si="39"/>
        <v>0</v>
      </c>
      <c r="DP45" s="18">
        <f t="shared" si="39"/>
        <v>0</v>
      </c>
      <c r="DQ45" s="18">
        <f t="shared" si="39"/>
        <v>0</v>
      </c>
      <c r="DR45" s="18">
        <f t="shared" si="39"/>
        <v>0</v>
      </c>
      <c r="DS45" s="18">
        <f t="shared" si="39"/>
        <v>0</v>
      </c>
      <c r="DT45" s="18">
        <f t="shared" si="36"/>
        <v>0</v>
      </c>
      <c r="DU45" s="18">
        <f t="shared" si="36"/>
        <v>0</v>
      </c>
      <c r="DV45" s="18">
        <f t="shared" si="36"/>
        <v>0</v>
      </c>
      <c r="DW45" s="18">
        <f t="shared" si="36"/>
        <v>0</v>
      </c>
      <c r="DX45" s="18">
        <f t="shared" si="36"/>
        <v>0</v>
      </c>
      <c r="DY45" s="18">
        <f t="shared" si="31"/>
        <v>0</v>
      </c>
      <c r="DZ45" s="18">
        <f t="shared" si="31"/>
        <v>0</v>
      </c>
      <c r="EA45" s="18">
        <f t="shared" si="31"/>
        <v>0</v>
      </c>
      <c r="EB45" s="18">
        <f t="shared" si="31"/>
        <v>0</v>
      </c>
      <c r="EC45" s="18"/>
      <c r="ED45" s="18"/>
      <c r="EE45" s="18"/>
      <c r="EF45" s="18"/>
      <c r="EG45" s="18"/>
      <c r="EH45" s="28"/>
      <c r="EI45" s="18">
        <f t="shared" si="52"/>
        <v>0</v>
      </c>
      <c r="EJ45" s="18">
        <f t="shared" si="53"/>
        <v>1</v>
      </c>
      <c r="EK45" s="18">
        <f t="shared" si="54"/>
        <v>0</v>
      </c>
    </row>
    <row r="46" spans="1:141" x14ac:dyDescent="0.25">
      <c r="A46" s="22" t="s">
        <v>25</v>
      </c>
      <c r="B46" s="22">
        <v>2013</v>
      </c>
      <c r="C46" s="22">
        <v>2033</v>
      </c>
      <c r="D46" s="22">
        <v>2044</v>
      </c>
      <c r="E46" s="22">
        <v>9999</v>
      </c>
      <c r="F46" s="22">
        <v>9999</v>
      </c>
      <c r="G46" s="22">
        <v>9999</v>
      </c>
      <c r="H46" s="22">
        <v>9999</v>
      </c>
      <c r="I46" s="23">
        <v>9999</v>
      </c>
      <c r="J46" s="22"/>
      <c r="K46" s="22"/>
      <c r="L46" s="22">
        <v>603650</v>
      </c>
      <c r="M46" s="22" t="s">
        <v>67</v>
      </c>
      <c r="N46" s="24">
        <v>4.5527065527065416</v>
      </c>
      <c r="O46" t="s">
        <v>146</v>
      </c>
      <c r="P46" t="s">
        <v>61</v>
      </c>
      <c r="Q46" t="str">
        <f t="shared" si="2"/>
        <v>MT</v>
      </c>
      <c r="AD46" s="17" t="s">
        <v>108</v>
      </c>
      <c r="AE46" t="str">
        <f t="shared" si="40"/>
        <v>163BMT0780</v>
      </c>
      <c r="AF46" t="str">
        <f t="shared" si="41"/>
        <v>J</v>
      </c>
      <c r="AG46" s="18">
        <f t="shared" si="42"/>
        <v>0</v>
      </c>
      <c r="AH46" s="18">
        <f t="shared" si="43"/>
        <v>1</v>
      </c>
      <c r="AI46" s="18">
        <f t="shared" si="44"/>
        <v>0</v>
      </c>
      <c r="AJ46" s="19">
        <f t="shared" si="45"/>
        <v>2035</v>
      </c>
      <c r="AK46" s="19">
        <f t="shared" si="46"/>
        <v>2047</v>
      </c>
      <c r="AL46" s="19">
        <f t="shared" si="47"/>
        <v>9999</v>
      </c>
      <c r="AM46" s="19">
        <f t="shared" si="48"/>
        <v>9999</v>
      </c>
      <c r="AN46" s="19">
        <f t="shared" si="49"/>
        <v>9999</v>
      </c>
      <c r="AO46" s="19">
        <f t="shared" si="50"/>
        <v>9999</v>
      </c>
      <c r="AP46" s="19">
        <f t="shared" si="51"/>
        <v>9999</v>
      </c>
      <c r="AQ46" s="7"/>
      <c r="AR46" s="27">
        <v>15.100000000000023</v>
      </c>
      <c r="AS46" s="17" t="s">
        <v>109</v>
      </c>
      <c r="AT46" s="18">
        <f t="shared" si="37"/>
        <v>0</v>
      </c>
      <c r="AU46" s="18">
        <f t="shared" si="37"/>
        <v>0</v>
      </c>
      <c r="AV46" s="18">
        <f t="shared" si="37"/>
        <v>0</v>
      </c>
      <c r="AW46" s="18">
        <f t="shared" si="37"/>
        <v>0</v>
      </c>
      <c r="AX46" s="18">
        <f t="shared" si="37"/>
        <v>0</v>
      </c>
      <c r="AY46" s="18">
        <f t="shared" si="37"/>
        <v>0</v>
      </c>
      <c r="AZ46" s="18">
        <f t="shared" si="37"/>
        <v>0</v>
      </c>
      <c r="BA46" s="18">
        <f t="shared" si="37"/>
        <v>0</v>
      </c>
      <c r="BB46" s="18">
        <f t="shared" si="37"/>
        <v>0</v>
      </c>
      <c r="BC46" s="18">
        <f t="shared" si="37"/>
        <v>0</v>
      </c>
      <c r="BD46" s="18">
        <f t="shared" si="37"/>
        <v>0</v>
      </c>
      <c r="BE46" s="18">
        <f t="shared" si="37"/>
        <v>0</v>
      </c>
      <c r="BF46" s="18">
        <f t="shared" si="37"/>
        <v>0</v>
      </c>
      <c r="BG46" s="18">
        <f t="shared" si="37"/>
        <v>0</v>
      </c>
      <c r="BH46" s="18">
        <f t="shared" si="37"/>
        <v>0</v>
      </c>
      <c r="BI46" s="18">
        <f t="shared" ref="BI46:BR61" si="55">SUMIFS($AG:$AG,$AE:$AE,$AS46,$AJ:$AJ,BI$3)</f>
        <v>0</v>
      </c>
      <c r="BJ46" s="18">
        <f t="shared" si="55"/>
        <v>0</v>
      </c>
      <c r="BK46" s="18">
        <f t="shared" si="55"/>
        <v>0</v>
      </c>
      <c r="BL46" s="18">
        <f t="shared" si="55"/>
        <v>0</v>
      </c>
      <c r="BM46" s="18">
        <f t="shared" si="55"/>
        <v>0</v>
      </c>
      <c r="BN46" s="18">
        <f t="shared" si="55"/>
        <v>0</v>
      </c>
      <c r="BO46" s="18">
        <f t="shared" si="55"/>
        <v>0</v>
      </c>
      <c r="BP46" s="18">
        <f t="shared" si="55"/>
        <v>0</v>
      </c>
      <c r="BQ46" s="18">
        <f t="shared" si="55"/>
        <v>0</v>
      </c>
      <c r="BR46" s="18">
        <f t="shared" si="55"/>
        <v>0</v>
      </c>
      <c r="BS46" s="18"/>
      <c r="BT46" s="18"/>
      <c r="BU46" s="18"/>
      <c r="BV46" s="18"/>
      <c r="BW46" s="18"/>
      <c r="BX46" s="28"/>
      <c r="BY46" s="18">
        <f t="shared" si="38"/>
        <v>0</v>
      </c>
      <c r="BZ46" s="18">
        <f t="shared" si="38"/>
        <v>0</v>
      </c>
      <c r="CA46" s="18">
        <f t="shared" si="38"/>
        <v>0</v>
      </c>
      <c r="CB46" s="18">
        <f t="shared" si="38"/>
        <v>0</v>
      </c>
      <c r="CC46" s="18">
        <f t="shared" si="38"/>
        <v>0</v>
      </c>
      <c r="CD46" s="18">
        <f t="shared" si="38"/>
        <v>0</v>
      </c>
      <c r="CE46" s="18">
        <f t="shared" si="38"/>
        <v>0</v>
      </c>
      <c r="CF46" s="18">
        <f t="shared" si="38"/>
        <v>0</v>
      </c>
      <c r="CG46" s="18">
        <f t="shared" si="38"/>
        <v>0</v>
      </c>
      <c r="CH46" s="18">
        <f t="shared" si="38"/>
        <v>0</v>
      </c>
      <c r="CI46" s="18">
        <f t="shared" si="38"/>
        <v>0</v>
      </c>
      <c r="CJ46" s="18">
        <f t="shared" si="38"/>
        <v>0</v>
      </c>
      <c r="CK46" s="18">
        <f t="shared" si="38"/>
        <v>0</v>
      </c>
      <c r="CL46" s="18">
        <f t="shared" si="38"/>
        <v>0</v>
      </c>
      <c r="CM46" s="18">
        <f t="shared" si="38"/>
        <v>0</v>
      </c>
      <c r="CN46" s="18">
        <f t="shared" ref="CN46:CW61" si="56">SUMIFS($AH:$AH,$AE:$AE,$AS46,$AJ:$AJ,CN$3)</f>
        <v>0</v>
      </c>
      <c r="CO46" s="18">
        <f t="shared" si="56"/>
        <v>0</v>
      </c>
      <c r="CP46" s="18">
        <f t="shared" si="56"/>
        <v>0</v>
      </c>
      <c r="CQ46" s="18">
        <f t="shared" si="56"/>
        <v>0</v>
      </c>
      <c r="CR46" s="18">
        <f t="shared" si="56"/>
        <v>0</v>
      </c>
      <c r="CS46" s="18">
        <f t="shared" si="56"/>
        <v>0</v>
      </c>
      <c r="CT46" s="18">
        <f t="shared" si="56"/>
        <v>1</v>
      </c>
      <c r="CU46" s="18">
        <f t="shared" si="56"/>
        <v>0</v>
      </c>
      <c r="CV46" s="18">
        <f t="shared" si="56"/>
        <v>0</v>
      </c>
      <c r="CW46" s="18">
        <f t="shared" si="56"/>
        <v>0</v>
      </c>
      <c r="CX46" s="18"/>
      <c r="CY46" s="18"/>
      <c r="CZ46" s="18"/>
      <c r="DA46" s="18"/>
      <c r="DB46" s="18"/>
      <c r="DD46" s="18">
        <f t="shared" si="39"/>
        <v>0</v>
      </c>
      <c r="DE46" s="18">
        <f t="shared" si="39"/>
        <v>0</v>
      </c>
      <c r="DF46" s="18">
        <f t="shared" si="39"/>
        <v>0</v>
      </c>
      <c r="DG46" s="18">
        <f t="shared" si="39"/>
        <v>0</v>
      </c>
      <c r="DH46" s="18">
        <f t="shared" si="39"/>
        <v>0</v>
      </c>
      <c r="DI46" s="18">
        <f t="shared" si="39"/>
        <v>0</v>
      </c>
      <c r="DJ46" s="18">
        <f t="shared" si="39"/>
        <v>0</v>
      </c>
      <c r="DK46" s="18">
        <f t="shared" si="39"/>
        <v>0</v>
      </c>
      <c r="DL46" s="18">
        <f t="shared" si="39"/>
        <v>0</v>
      </c>
      <c r="DM46" s="18">
        <f t="shared" si="39"/>
        <v>0</v>
      </c>
      <c r="DN46" s="18">
        <f t="shared" si="39"/>
        <v>0</v>
      </c>
      <c r="DO46" s="18">
        <f t="shared" si="39"/>
        <v>0</v>
      </c>
      <c r="DP46" s="18">
        <f t="shared" si="39"/>
        <v>0</v>
      </c>
      <c r="DQ46" s="18">
        <f t="shared" si="39"/>
        <v>0</v>
      </c>
      <c r="DR46" s="18">
        <f t="shared" si="39"/>
        <v>0</v>
      </c>
      <c r="DS46" s="18">
        <f t="shared" ref="DS46:EB61" si="57">SUMIFS($AI:$AI,$AE:$AE,$AS46,$AJ:$AJ,DS$3)</f>
        <v>0</v>
      </c>
      <c r="DT46" s="18">
        <f t="shared" si="57"/>
        <v>0</v>
      </c>
      <c r="DU46" s="18">
        <f t="shared" si="57"/>
        <v>0</v>
      </c>
      <c r="DV46" s="18">
        <f t="shared" si="57"/>
        <v>0</v>
      </c>
      <c r="DW46" s="18">
        <f t="shared" si="57"/>
        <v>0</v>
      </c>
      <c r="DX46" s="18">
        <f t="shared" si="57"/>
        <v>0</v>
      </c>
      <c r="DY46" s="18">
        <f t="shared" si="57"/>
        <v>0</v>
      </c>
      <c r="DZ46" s="18">
        <f t="shared" si="57"/>
        <v>0</v>
      </c>
      <c r="EA46" s="18">
        <f t="shared" si="57"/>
        <v>0</v>
      </c>
      <c r="EB46" s="18">
        <f t="shared" si="57"/>
        <v>0</v>
      </c>
      <c r="EC46" s="18"/>
      <c r="ED46" s="18"/>
      <c r="EE46" s="18"/>
      <c r="EF46" s="18"/>
      <c r="EG46" s="18"/>
      <c r="EH46" s="28"/>
      <c r="EI46" s="18">
        <f t="shared" si="52"/>
        <v>0</v>
      </c>
      <c r="EJ46" s="18">
        <f t="shared" si="53"/>
        <v>1</v>
      </c>
      <c r="EK46" s="18">
        <f t="shared" si="54"/>
        <v>0</v>
      </c>
    </row>
    <row r="47" spans="1:141" ht="15.75" thickBot="1" x14ac:dyDescent="0.3">
      <c r="A47" s="29"/>
      <c r="B47" s="29"/>
      <c r="C47" s="29"/>
      <c r="D47" s="29"/>
      <c r="E47" s="29"/>
      <c r="F47" s="29"/>
      <c r="G47" s="29"/>
      <c r="H47" s="29"/>
      <c r="I47" s="30"/>
      <c r="J47" s="29"/>
      <c r="K47" s="29"/>
      <c r="L47" s="29"/>
      <c r="M47" s="29"/>
      <c r="N47" s="31"/>
      <c r="O47" t="s">
        <v>147</v>
      </c>
      <c r="P47" t="s">
        <v>147</v>
      </c>
      <c r="Q47" t="str">
        <f t="shared" si="2"/>
        <v/>
      </c>
      <c r="AD47" s="17" t="s">
        <v>110</v>
      </c>
      <c r="AE47" t="str">
        <f t="shared" si="40"/>
        <v>163BMT0785</v>
      </c>
      <c r="AF47" t="str">
        <f t="shared" si="41"/>
        <v>J</v>
      </c>
      <c r="AG47" s="18">
        <f t="shared" si="42"/>
        <v>0</v>
      </c>
      <c r="AH47" s="18">
        <f t="shared" si="43"/>
        <v>0.27058957173690784</v>
      </c>
      <c r="AI47" s="18">
        <f t="shared" si="44"/>
        <v>0</v>
      </c>
      <c r="AJ47" s="19">
        <f t="shared" si="45"/>
        <v>2035</v>
      </c>
      <c r="AK47" s="19">
        <f t="shared" si="46"/>
        <v>2047</v>
      </c>
      <c r="AL47" s="19">
        <f t="shared" si="47"/>
        <v>9999</v>
      </c>
      <c r="AM47" s="19">
        <f t="shared" si="48"/>
        <v>9999</v>
      </c>
      <c r="AN47" s="19">
        <f t="shared" si="49"/>
        <v>9999</v>
      </c>
      <c r="AO47" s="19">
        <f t="shared" si="50"/>
        <v>9999</v>
      </c>
      <c r="AP47" s="19">
        <f t="shared" si="51"/>
        <v>9999</v>
      </c>
      <c r="AQ47" s="7"/>
      <c r="AR47" s="27">
        <v>23.699999999999989</v>
      </c>
      <c r="AS47" s="17" t="s">
        <v>111</v>
      </c>
      <c r="AT47" s="18">
        <f t="shared" ref="AT47:BI61" si="58">SUMIFS($AG:$AG,$AE:$AE,$AS47,$AJ:$AJ,AT$3)</f>
        <v>0</v>
      </c>
      <c r="AU47" s="18">
        <f t="shared" si="58"/>
        <v>0</v>
      </c>
      <c r="AV47" s="18">
        <f t="shared" si="58"/>
        <v>0</v>
      </c>
      <c r="AW47" s="18">
        <f t="shared" si="58"/>
        <v>0</v>
      </c>
      <c r="AX47" s="18">
        <f t="shared" si="58"/>
        <v>0</v>
      </c>
      <c r="AY47" s="18">
        <f t="shared" si="58"/>
        <v>0</v>
      </c>
      <c r="AZ47" s="18">
        <f t="shared" si="58"/>
        <v>0</v>
      </c>
      <c r="BA47" s="18">
        <f t="shared" si="58"/>
        <v>0</v>
      </c>
      <c r="BB47" s="18">
        <f t="shared" si="58"/>
        <v>0</v>
      </c>
      <c r="BC47" s="18">
        <f t="shared" si="58"/>
        <v>0</v>
      </c>
      <c r="BD47" s="18">
        <f t="shared" si="58"/>
        <v>0</v>
      </c>
      <c r="BE47" s="18">
        <f t="shared" si="58"/>
        <v>0</v>
      </c>
      <c r="BF47" s="18">
        <f t="shared" si="58"/>
        <v>0</v>
      </c>
      <c r="BG47" s="18">
        <f t="shared" si="58"/>
        <v>0</v>
      </c>
      <c r="BH47" s="18">
        <f t="shared" si="58"/>
        <v>0</v>
      </c>
      <c r="BI47" s="18">
        <f t="shared" si="58"/>
        <v>0</v>
      </c>
      <c r="BJ47" s="18">
        <f t="shared" si="55"/>
        <v>0</v>
      </c>
      <c r="BK47" s="18">
        <f t="shared" si="55"/>
        <v>0</v>
      </c>
      <c r="BL47" s="18">
        <f t="shared" si="55"/>
        <v>0</v>
      </c>
      <c r="BM47" s="18">
        <f t="shared" si="55"/>
        <v>0</v>
      </c>
      <c r="BN47" s="18">
        <f t="shared" si="55"/>
        <v>0</v>
      </c>
      <c r="BO47" s="18">
        <f t="shared" si="55"/>
        <v>0</v>
      </c>
      <c r="BP47" s="18">
        <f t="shared" si="55"/>
        <v>0</v>
      </c>
      <c r="BQ47" s="18">
        <f t="shared" si="55"/>
        <v>0</v>
      </c>
      <c r="BR47" s="18">
        <f t="shared" si="55"/>
        <v>0</v>
      </c>
      <c r="BS47" s="18"/>
      <c r="BT47" s="18"/>
      <c r="BU47" s="18"/>
      <c r="BV47" s="18"/>
      <c r="BW47" s="18"/>
      <c r="BX47" s="28"/>
      <c r="BY47" s="18">
        <f t="shared" ref="BY47:CN61" si="59">SUMIFS($AH:$AH,$AE:$AE,$AS47,$AJ:$AJ,BY$3)</f>
        <v>0</v>
      </c>
      <c r="BZ47" s="18">
        <f t="shared" si="59"/>
        <v>0</v>
      </c>
      <c r="CA47" s="18">
        <f t="shared" si="59"/>
        <v>0</v>
      </c>
      <c r="CB47" s="18">
        <f t="shared" si="59"/>
        <v>0</v>
      </c>
      <c r="CC47" s="18">
        <f t="shared" si="59"/>
        <v>0</v>
      </c>
      <c r="CD47" s="18">
        <f t="shared" si="59"/>
        <v>0</v>
      </c>
      <c r="CE47" s="18">
        <f t="shared" si="59"/>
        <v>0</v>
      </c>
      <c r="CF47" s="18">
        <f t="shared" si="59"/>
        <v>0</v>
      </c>
      <c r="CG47" s="18">
        <f t="shared" si="59"/>
        <v>0</v>
      </c>
      <c r="CH47" s="18">
        <f t="shared" si="59"/>
        <v>0</v>
      </c>
      <c r="CI47" s="18">
        <f t="shared" si="59"/>
        <v>0</v>
      </c>
      <c r="CJ47" s="18">
        <f t="shared" si="59"/>
        <v>0</v>
      </c>
      <c r="CK47" s="18">
        <f t="shared" si="59"/>
        <v>0</v>
      </c>
      <c r="CL47" s="18">
        <f t="shared" si="59"/>
        <v>0</v>
      </c>
      <c r="CM47" s="18">
        <f t="shared" si="59"/>
        <v>0</v>
      </c>
      <c r="CN47" s="18">
        <f t="shared" si="59"/>
        <v>0</v>
      </c>
      <c r="CO47" s="18">
        <f t="shared" si="56"/>
        <v>0</v>
      </c>
      <c r="CP47" s="18">
        <f t="shared" si="56"/>
        <v>0</v>
      </c>
      <c r="CQ47" s="18">
        <f t="shared" si="56"/>
        <v>0</v>
      </c>
      <c r="CR47" s="18">
        <f t="shared" si="56"/>
        <v>0</v>
      </c>
      <c r="CS47" s="18">
        <f t="shared" si="56"/>
        <v>0</v>
      </c>
      <c r="CT47" s="18">
        <f t="shared" si="56"/>
        <v>1</v>
      </c>
      <c r="CU47" s="18">
        <f t="shared" si="56"/>
        <v>0</v>
      </c>
      <c r="CV47" s="18">
        <f t="shared" si="56"/>
        <v>0</v>
      </c>
      <c r="CW47" s="18">
        <f t="shared" si="56"/>
        <v>0</v>
      </c>
      <c r="CX47" s="18"/>
      <c r="CY47" s="18"/>
      <c r="CZ47" s="18"/>
      <c r="DA47" s="18"/>
      <c r="DB47" s="18"/>
      <c r="DD47" s="18">
        <f t="shared" ref="DD47:DS61" si="60">SUMIFS($AI:$AI,$AE:$AE,$AS47,$AJ:$AJ,DD$3)</f>
        <v>0</v>
      </c>
      <c r="DE47" s="18">
        <f t="shared" si="60"/>
        <v>0</v>
      </c>
      <c r="DF47" s="18">
        <f t="shared" si="60"/>
        <v>0</v>
      </c>
      <c r="DG47" s="18">
        <f t="shared" si="60"/>
        <v>0</v>
      </c>
      <c r="DH47" s="18">
        <f t="shared" si="60"/>
        <v>0</v>
      </c>
      <c r="DI47" s="18">
        <f t="shared" si="60"/>
        <v>0</v>
      </c>
      <c r="DJ47" s="18">
        <f t="shared" si="60"/>
        <v>0</v>
      </c>
      <c r="DK47" s="18">
        <f t="shared" si="60"/>
        <v>0</v>
      </c>
      <c r="DL47" s="18">
        <f t="shared" si="60"/>
        <v>0</v>
      </c>
      <c r="DM47" s="18">
        <f t="shared" si="60"/>
        <v>0</v>
      </c>
      <c r="DN47" s="18">
        <f t="shared" si="60"/>
        <v>0</v>
      </c>
      <c r="DO47" s="18">
        <f t="shared" si="60"/>
        <v>0</v>
      </c>
      <c r="DP47" s="18">
        <f t="shared" si="60"/>
        <v>0</v>
      </c>
      <c r="DQ47" s="18">
        <f t="shared" si="60"/>
        <v>0</v>
      </c>
      <c r="DR47" s="18">
        <f t="shared" si="60"/>
        <v>0</v>
      </c>
      <c r="DS47" s="18">
        <f t="shared" si="60"/>
        <v>0</v>
      </c>
      <c r="DT47" s="18">
        <f t="shared" si="57"/>
        <v>0</v>
      </c>
      <c r="DU47" s="18">
        <f t="shared" si="57"/>
        <v>0</v>
      </c>
      <c r="DV47" s="18">
        <f t="shared" si="57"/>
        <v>0</v>
      </c>
      <c r="DW47" s="18">
        <f t="shared" si="57"/>
        <v>0</v>
      </c>
      <c r="DX47" s="18">
        <f t="shared" si="57"/>
        <v>0</v>
      </c>
      <c r="DY47" s="18">
        <f t="shared" si="57"/>
        <v>0</v>
      </c>
      <c r="DZ47" s="18">
        <f t="shared" si="57"/>
        <v>0</v>
      </c>
      <c r="EA47" s="18">
        <f t="shared" si="57"/>
        <v>0</v>
      </c>
      <c r="EB47" s="18">
        <f t="shared" si="57"/>
        <v>0</v>
      </c>
      <c r="EC47" s="18"/>
      <c r="ED47" s="18"/>
      <c r="EE47" s="18"/>
      <c r="EF47" s="18"/>
      <c r="EG47" s="18"/>
      <c r="EH47" s="28"/>
      <c r="EI47" s="18">
        <f t="shared" si="52"/>
        <v>0</v>
      </c>
      <c r="EJ47" s="18">
        <f t="shared" si="53"/>
        <v>1</v>
      </c>
      <c r="EK47" s="18">
        <f t="shared" si="54"/>
        <v>0</v>
      </c>
    </row>
    <row r="48" spans="1:141" x14ac:dyDescent="0.25">
      <c r="A48" s="13" t="s">
        <v>28</v>
      </c>
      <c r="B48" s="13">
        <v>2013</v>
      </c>
      <c r="C48" s="13">
        <v>2051</v>
      </c>
      <c r="D48" s="13">
        <v>9999</v>
      </c>
      <c r="E48" s="13">
        <v>9999</v>
      </c>
      <c r="F48" s="13">
        <v>9999</v>
      </c>
      <c r="G48" s="13">
        <v>9999</v>
      </c>
      <c r="H48" s="13">
        <v>9999</v>
      </c>
      <c r="I48" s="14">
        <v>9999</v>
      </c>
      <c r="J48" s="13" t="s">
        <v>65</v>
      </c>
      <c r="K48" s="13" t="s">
        <v>65</v>
      </c>
      <c r="L48" s="13">
        <v>603458</v>
      </c>
      <c r="M48" s="13" t="s">
        <v>69</v>
      </c>
      <c r="N48" s="15">
        <v>1.7000000000000171</v>
      </c>
      <c r="O48" t="s">
        <v>146</v>
      </c>
      <c r="P48" t="s">
        <v>63</v>
      </c>
      <c r="Q48" t="str">
        <f t="shared" si="2"/>
        <v>MT</v>
      </c>
      <c r="AD48" s="17" t="s">
        <v>112</v>
      </c>
      <c r="AE48" t="str">
        <f t="shared" si="40"/>
        <v>163BMT0785</v>
      </c>
      <c r="AF48" t="str">
        <f t="shared" si="41"/>
        <v>K</v>
      </c>
      <c r="AG48" s="18">
        <f t="shared" si="42"/>
        <v>0</v>
      </c>
      <c r="AH48" s="18">
        <f t="shared" si="43"/>
        <v>0.7294104282630921</v>
      </c>
      <c r="AI48" s="18">
        <f t="shared" si="44"/>
        <v>0</v>
      </c>
      <c r="AJ48" s="19">
        <f t="shared" si="45"/>
        <v>2044</v>
      </c>
      <c r="AK48" s="19">
        <f t="shared" si="46"/>
        <v>2056</v>
      </c>
      <c r="AL48" s="19">
        <f t="shared" si="47"/>
        <v>9999</v>
      </c>
      <c r="AM48" s="19">
        <f t="shared" si="48"/>
        <v>9999</v>
      </c>
      <c r="AN48" s="19">
        <f t="shared" si="49"/>
        <v>9999</v>
      </c>
      <c r="AO48" s="19">
        <f t="shared" si="50"/>
        <v>9999</v>
      </c>
      <c r="AP48" s="19">
        <f t="shared" si="51"/>
        <v>9999</v>
      </c>
      <c r="AQ48" s="7"/>
      <c r="AR48" s="27">
        <v>3.4000000000000341</v>
      </c>
      <c r="AS48" s="17" t="s">
        <v>113</v>
      </c>
      <c r="AT48" s="18">
        <f t="shared" si="58"/>
        <v>0</v>
      </c>
      <c r="AU48" s="18">
        <f t="shared" si="58"/>
        <v>0</v>
      </c>
      <c r="AV48" s="18">
        <f t="shared" si="58"/>
        <v>0</v>
      </c>
      <c r="AW48" s="18">
        <f t="shared" si="58"/>
        <v>0</v>
      </c>
      <c r="AX48" s="18">
        <f t="shared" si="58"/>
        <v>0</v>
      </c>
      <c r="AY48" s="18">
        <f t="shared" si="58"/>
        <v>0</v>
      </c>
      <c r="AZ48" s="18">
        <f t="shared" si="58"/>
        <v>0</v>
      </c>
      <c r="BA48" s="18">
        <f t="shared" si="58"/>
        <v>0</v>
      </c>
      <c r="BB48" s="18">
        <f t="shared" si="58"/>
        <v>0</v>
      </c>
      <c r="BC48" s="18">
        <f t="shared" si="58"/>
        <v>0</v>
      </c>
      <c r="BD48" s="18">
        <f t="shared" si="58"/>
        <v>0</v>
      </c>
      <c r="BE48" s="18">
        <f t="shared" si="58"/>
        <v>0</v>
      </c>
      <c r="BF48" s="18">
        <f t="shared" si="58"/>
        <v>0</v>
      </c>
      <c r="BG48" s="18">
        <f t="shared" si="58"/>
        <v>0</v>
      </c>
      <c r="BH48" s="18">
        <f t="shared" si="58"/>
        <v>0</v>
      </c>
      <c r="BI48" s="18">
        <f t="shared" si="58"/>
        <v>0</v>
      </c>
      <c r="BJ48" s="18">
        <f t="shared" si="55"/>
        <v>0</v>
      </c>
      <c r="BK48" s="18">
        <f t="shared" si="55"/>
        <v>0</v>
      </c>
      <c r="BL48" s="18">
        <f t="shared" si="55"/>
        <v>0</v>
      </c>
      <c r="BM48" s="18">
        <f t="shared" si="55"/>
        <v>0</v>
      </c>
      <c r="BN48" s="18">
        <f t="shared" si="55"/>
        <v>0</v>
      </c>
      <c r="BO48" s="18">
        <f t="shared" si="55"/>
        <v>0</v>
      </c>
      <c r="BP48" s="18">
        <f t="shared" si="55"/>
        <v>0</v>
      </c>
      <c r="BQ48" s="18">
        <f t="shared" si="55"/>
        <v>0</v>
      </c>
      <c r="BR48" s="18">
        <f t="shared" si="55"/>
        <v>0</v>
      </c>
      <c r="BS48" s="18"/>
      <c r="BT48" s="18"/>
      <c r="BU48" s="18"/>
      <c r="BV48" s="18"/>
      <c r="BW48" s="18"/>
      <c r="BX48" s="28"/>
      <c r="BY48" s="18">
        <f t="shared" si="59"/>
        <v>0</v>
      </c>
      <c r="BZ48" s="18">
        <f t="shared" si="59"/>
        <v>0</v>
      </c>
      <c r="CA48" s="18">
        <f t="shared" si="59"/>
        <v>0</v>
      </c>
      <c r="CB48" s="18">
        <f t="shared" si="59"/>
        <v>0</v>
      </c>
      <c r="CC48" s="18">
        <f t="shared" si="59"/>
        <v>0</v>
      </c>
      <c r="CD48" s="18">
        <f t="shared" si="59"/>
        <v>0</v>
      </c>
      <c r="CE48" s="18">
        <f t="shared" si="59"/>
        <v>0</v>
      </c>
      <c r="CF48" s="18">
        <f t="shared" si="59"/>
        <v>0</v>
      </c>
      <c r="CG48" s="18">
        <f t="shared" si="59"/>
        <v>0</v>
      </c>
      <c r="CH48" s="18">
        <f t="shared" si="59"/>
        <v>0</v>
      </c>
      <c r="CI48" s="18">
        <f t="shared" si="59"/>
        <v>0</v>
      </c>
      <c r="CJ48" s="18">
        <f t="shared" si="59"/>
        <v>0</v>
      </c>
      <c r="CK48" s="18">
        <f t="shared" si="59"/>
        <v>0</v>
      </c>
      <c r="CL48" s="18">
        <f t="shared" si="59"/>
        <v>0</v>
      </c>
      <c r="CM48" s="18">
        <f t="shared" si="59"/>
        <v>0</v>
      </c>
      <c r="CN48" s="18">
        <f t="shared" si="59"/>
        <v>0</v>
      </c>
      <c r="CO48" s="18">
        <f t="shared" si="56"/>
        <v>0</v>
      </c>
      <c r="CP48" s="18">
        <f t="shared" si="56"/>
        <v>0</v>
      </c>
      <c r="CQ48" s="18">
        <f t="shared" si="56"/>
        <v>0</v>
      </c>
      <c r="CR48" s="18">
        <f t="shared" si="56"/>
        <v>0</v>
      </c>
      <c r="CS48" s="18">
        <f t="shared" si="56"/>
        <v>0</v>
      </c>
      <c r="CT48" s="18">
        <f t="shared" si="56"/>
        <v>1</v>
      </c>
      <c r="CU48" s="18">
        <f t="shared" si="56"/>
        <v>0</v>
      </c>
      <c r="CV48" s="18">
        <f t="shared" si="56"/>
        <v>0</v>
      </c>
      <c r="CW48" s="18">
        <f t="shared" si="56"/>
        <v>0</v>
      </c>
      <c r="CX48" s="18"/>
      <c r="CY48" s="18"/>
      <c r="CZ48" s="18"/>
      <c r="DA48" s="18"/>
      <c r="DB48" s="18"/>
      <c r="DD48" s="18">
        <f t="shared" si="60"/>
        <v>0</v>
      </c>
      <c r="DE48" s="18">
        <f t="shared" si="60"/>
        <v>0</v>
      </c>
      <c r="DF48" s="18">
        <f t="shared" si="60"/>
        <v>0</v>
      </c>
      <c r="DG48" s="18">
        <f t="shared" si="60"/>
        <v>0</v>
      </c>
      <c r="DH48" s="18">
        <f t="shared" si="60"/>
        <v>0</v>
      </c>
      <c r="DI48" s="18">
        <f t="shared" si="60"/>
        <v>0</v>
      </c>
      <c r="DJ48" s="18">
        <f t="shared" si="60"/>
        <v>0</v>
      </c>
      <c r="DK48" s="18">
        <f t="shared" si="60"/>
        <v>0</v>
      </c>
      <c r="DL48" s="18">
        <f t="shared" si="60"/>
        <v>0</v>
      </c>
      <c r="DM48" s="18">
        <f t="shared" si="60"/>
        <v>0</v>
      </c>
      <c r="DN48" s="18">
        <f t="shared" si="60"/>
        <v>0</v>
      </c>
      <c r="DO48" s="18">
        <f t="shared" si="60"/>
        <v>0</v>
      </c>
      <c r="DP48" s="18">
        <f t="shared" si="60"/>
        <v>0</v>
      </c>
      <c r="DQ48" s="18">
        <f t="shared" si="60"/>
        <v>0</v>
      </c>
      <c r="DR48" s="18">
        <f t="shared" si="60"/>
        <v>0</v>
      </c>
      <c r="DS48" s="18">
        <f t="shared" si="60"/>
        <v>0</v>
      </c>
      <c r="DT48" s="18">
        <f t="shared" si="57"/>
        <v>0</v>
      </c>
      <c r="DU48" s="18">
        <f t="shared" si="57"/>
        <v>0</v>
      </c>
      <c r="DV48" s="18">
        <f t="shared" si="57"/>
        <v>0</v>
      </c>
      <c r="DW48" s="18">
        <f t="shared" si="57"/>
        <v>0</v>
      </c>
      <c r="DX48" s="18">
        <f t="shared" si="57"/>
        <v>0</v>
      </c>
      <c r="DY48" s="18">
        <f t="shared" si="57"/>
        <v>0</v>
      </c>
      <c r="DZ48" s="18">
        <f t="shared" si="57"/>
        <v>0</v>
      </c>
      <c r="EA48" s="18">
        <f t="shared" si="57"/>
        <v>0</v>
      </c>
      <c r="EB48" s="18">
        <f t="shared" si="57"/>
        <v>0</v>
      </c>
      <c r="EC48" s="18"/>
      <c r="ED48" s="18"/>
      <c r="EE48" s="18"/>
      <c r="EF48" s="18"/>
      <c r="EG48" s="18"/>
      <c r="EH48" s="28"/>
      <c r="EI48" s="18">
        <f t="shared" si="52"/>
        <v>0</v>
      </c>
      <c r="EJ48" s="18">
        <f t="shared" si="53"/>
        <v>1</v>
      </c>
      <c r="EK48" s="18">
        <f t="shared" si="54"/>
        <v>0</v>
      </c>
    </row>
    <row r="49" spans="1:141" x14ac:dyDescent="0.25">
      <c r="A49" s="22"/>
      <c r="B49" s="22"/>
      <c r="C49" s="22"/>
      <c r="D49" s="22"/>
      <c r="E49" s="22"/>
      <c r="F49" s="22"/>
      <c r="G49" s="22"/>
      <c r="H49" s="22"/>
      <c r="I49" s="23"/>
      <c r="J49" s="22"/>
      <c r="K49" s="22"/>
      <c r="L49" s="22"/>
      <c r="M49" s="22"/>
      <c r="N49" s="24"/>
      <c r="O49" t="s">
        <v>147</v>
      </c>
      <c r="P49" t="s">
        <v>147</v>
      </c>
      <c r="Q49" t="str">
        <f t="shared" si="2"/>
        <v/>
      </c>
      <c r="AD49" s="17" t="s">
        <v>114</v>
      </c>
      <c r="AE49" t="str">
        <f t="shared" si="40"/>
        <v>163BMT0790</v>
      </c>
      <c r="AF49" t="str">
        <f t="shared" si="41"/>
        <v>K</v>
      </c>
      <c r="AG49" s="18">
        <f t="shared" si="42"/>
        <v>0</v>
      </c>
      <c r="AH49" s="18">
        <f t="shared" si="43"/>
        <v>1</v>
      </c>
      <c r="AI49" s="18">
        <f t="shared" si="44"/>
        <v>0</v>
      </c>
      <c r="AJ49" s="19">
        <f t="shared" si="45"/>
        <v>2044</v>
      </c>
      <c r="AK49" s="19">
        <f t="shared" si="46"/>
        <v>2056</v>
      </c>
      <c r="AL49" s="19">
        <f t="shared" si="47"/>
        <v>9999</v>
      </c>
      <c r="AM49" s="19">
        <f t="shared" si="48"/>
        <v>9999</v>
      </c>
      <c r="AN49" s="19">
        <f t="shared" si="49"/>
        <v>9999</v>
      </c>
      <c r="AO49" s="19">
        <f t="shared" si="50"/>
        <v>9999</v>
      </c>
      <c r="AP49" s="19">
        <f t="shared" si="51"/>
        <v>9999</v>
      </c>
      <c r="AQ49" s="7"/>
      <c r="AR49" s="27">
        <v>85.799999999999955</v>
      </c>
      <c r="AS49" s="17" t="s">
        <v>115</v>
      </c>
      <c r="AT49" s="18">
        <f t="shared" si="58"/>
        <v>0</v>
      </c>
      <c r="AU49" s="18">
        <f t="shared" si="58"/>
        <v>0</v>
      </c>
      <c r="AV49" s="18">
        <f t="shared" si="58"/>
        <v>0</v>
      </c>
      <c r="AW49" s="18">
        <f t="shared" si="58"/>
        <v>0</v>
      </c>
      <c r="AX49" s="18">
        <f t="shared" si="58"/>
        <v>0</v>
      </c>
      <c r="AY49" s="18">
        <f t="shared" si="58"/>
        <v>0</v>
      </c>
      <c r="AZ49" s="18">
        <f t="shared" si="58"/>
        <v>0</v>
      </c>
      <c r="BA49" s="18">
        <f t="shared" si="58"/>
        <v>0</v>
      </c>
      <c r="BB49" s="18">
        <f t="shared" si="58"/>
        <v>0</v>
      </c>
      <c r="BC49" s="18">
        <f t="shared" si="58"/>
        <v>0</v>
      </c>
      <c r="BD49" s="18">
        <f t="shared" si="58"/>
        <v>0</v>
      </c>
      <c r="BE49" s="18">
        <f t="shared" si="58"/>
        <v>0</v>
      </c>
      <c r="BF49" s="18">
        <f t="shared" si="58"/>
        <v>0</v>
      </c>
      <c r="BG49" s="18">
        <f t="shared" si="58"/>
        <v>0</v>
      </c>
      <c r="BH49" s="18">
        <f t="shared" si="58"/>
        <v>0</v>
      </c>
      <c r="BI49" s="18">
        <f t="shared" si="58"/>
        <v>0</v>
      </c>
      <c r="BJ49" s="18">
        <f t="shared" si="55"/>
        <v>0</v>
      </c>
      <c r="BK49" s="18">
        <f t="shared" si="55"/>
        <v>0</v>
      </c>
      <c r="BL49" s="18">
        <f t="shared" si="55"/>
        <v>0</v>
      </c>
      <c r="BM49" s="18">
        <f t="shared" si="55"/>
        <v>0</v>
      </c>
      <c r="BN49" s="18">
        <f t="shared" si="55"/>
        <v>0</v>
      </c>
      <c r="BO49" s="18">
        <f t="shared" si="55"/>
        <v>0</v>
      </c>
      <c r="BP49" s="18">
        <f t="shared" si="55"/>
        <v>0</v>
      </c>
      <c r="BQ49" s="18">
        <f t="shared" si="55"/>
        <v>0</v>
      </c>
      <c r="BR49" s="18">
        <f t="shared" si="55"/>
        <v>0</v>
      </c>
      <c r="BS49" s="18"/>
      <c r="BT49" s="18"/>
      <c r="BU49" s="18"/>
      <c r="BV49" s="18"/>
      <c r="BW49" s="18"/>
      <c r="BX49" s="28"/>
      <c r="BY49" s="18">
        <f t="shared" si="59"/>
        <v>0</v>
      </c>
      <c r="BZ49" s="18">
        <f t="shared" si="59"/>
        <v>0</v>
      </c>
      <c r="CA49" s="18">
        <f t="shared" si="59"/>
        <v>0</v>
      </c>
      <c r="CB49" s="18">
        <f t="shared" si="59"/>
        <v>0</v>
      </c>
      <c r="CC49" s="18">
        <f t="shared" si="59"/>
        <v>0</v>
      </c>
      <c r="CD49" s="18">
        <f t="shared" si="59"/>
        <v>0</v>
      </c>
      <c r="CE49" s="18">
        <f t="shared" si="59"/>
        <v>0</v>
      </c>
      <c r="CF49" s="18">
        <f t="shared" si="59"/>
        <v>0</v>
      </c>
      <c r="CG49" s="18">
        <f t="shared" si="59"/>
        <v>0</v>
      </c>
      <c r="CH49" s="18">
        <f t="shared" si="59"/>
        <v>0</v>
      </c>
      <c r="CI49" s="18">
        <f t="shared" si="59"/>
        <v>0</v>
      </c>
      <c r="CJ49" s="18">
        <f t="shared" si="59"/>
        <v>0</v>
      </c>
      <c r="CK49" s="18">
        <f t="shared" si="59"/>
        <v>0</v>
      </c>
      <c r="CL49" s="18">
        <f t="shared" si="59"/>
        <v>0</v>
      </c>
      <c r="CM49" s="18">
        <f t="shared" si="59"/>
        <v>0</v>
      </c>
      <c r="CN49" s="18">
        <f t="shared" si="59"/>
        <v>0</v>
      </c>
      <c r="CO49" s="18">
        <f t="shared" si="56"/>
        <v>0</v>
      </c>
      <c r="CP49" s="18">
        <f t="shared" si="56"/>
        <v>0</v>
      </c>
      <c r="CQ49" s="18">
        <f t="shared" si="56"/>
        <v>0</v>
      </c>
      <c r="CR49" s="18">
        <f t="shared" si="56"/>
        <v>0</v>
      </c>
      <c r="CS49" s="18">
        <f t="shared" si="56"/>
        <v>0</v>
      </c>
      <c r="CT49" s="18">
        <f t="shared" si="56"/>
        <v>0.27058957173690784</v>
      </c>
      <c r="CU49" s="18">
        <f t="shared" si="56"/>
        <v>0</v>
      </c>
      <c r="CV49" s="18">
        <f t="shared" si="56"/>
        <v>0</v>
      </c>
      <c r="CW49" s="18">
        <f t="shared" si="56"/>
        <v>0</v>
      </c>
      <c r="CX49" s="18"/>
      <c r="CY49" s="18"/>
      <c r="CZ49" s="18"/>
      <c r="DA49" s="18"/>
      <c r="DB49" s="18"/>
      <c r="DD49" s="18">
        <f t="shared" si="60"/>
        <v>0</v>
      </c>
      <c r="DE49" s="18">
        <f t="shared" si="60"/>
        <v>0</v>
      </c>
      <c r="DF49" s="18">
        <f t="shared" si="60"/>
        <v>0</v>
      </c>
      <c r="DG49" s="18">
        <f t="shared" si="60"/>
        <v>0</v>
      </c>
      <c r="DH49" s="18">
        <f t="shared" si="60"/>
        <v>0</v>
      </c>
      <c r="DI49" s="18">
        <f t="shared" si="60"/>
        <v>0</v>
      </c>
      <c r="DJ49" s="18">
        <f t="shared" si="60"/>
        <v>0</v>
      </c>
      <c r="DK49" s="18">
        <f t="shared" si="60"/>
        <v>0</v>
      </c>
      <c r="DL49" s="18">
        <f t="shared" si="60"/>
        <v>0</v>
      </c>
      <c r="DM49" s="18">
        <f t="shared" si="60"/>
        <v>0</v>
      </c>
      <c r="DN49" s="18">
        <f t="shared" si="60"/>
        <v>0</v>
      </c>
      <c r="DO49" s="18">
        <f t="shared" si="60"/>
        <v>0</v>
      </c>
      <c r="DP49" s="18">
        <f t="shared" si="60"/>
        <v>0</v>
      </c>
      <c r="DQ49" s="18">
        <f t="shared" si="60"/>
        <v>0</v>
      </c>
      <c r="DR49" s="18">
        <f t="shared" si="60"/>
        <v>0</v>
      </c>
      <c r="DS49" s="18">
        <f t="shared" si="60"/>
        <v>0</v>
      </c>
      <c r="DT49" s="18">
        <f t="shared" si="57"/>
        <v>0</v>
      </c>
      <c r="DU49" s="18">
        <f t="shared" si="57"/>
        <v>0</v>
      </c>
      <c r="DV49" s="18">
        <f t="shared" si="57"/>
        <v>0</v>
      </c>
      <c r="DW49" s="18">
        <f t="shared" si="57"/>
        <v>0</v>
      </c>
      <c r="DX49" s="18">
        <f t="shared" si="57"/>
        <v>0</v>
      </c>
      <c r="DY49" s="18">
        <f t="shared" si="57"/>
        <v>0</v>
      </c>
      <c r="DZ49" s="18">
        <f t="shared" si="57"/>
        <v>0</v>
      </c>
      <c r="EA49" s="18">
        <f t="shared" si="57"/>
        <v>0</v>
      </c>
      <c r="EB49" s="18">
        <f t="shared" si="57"/>
        <v>0</v>
      </c>
      <c r="EC49" s="18"/>
      <c r="ED49" s="18"/>
      <c r="EE49" s="18"/>
      <c r="EF49" s="18"/>
      <c r="EG49" s="18"/>
      <c r="EH49" s="28"/>
      <c r="EI49" s="18">
        <f t="shared" si="52"/>
        <v>0</v>
      </c>
      <c r="EJ49" s="18">
        <f t="shared" si="53"/>
        <v>0.27058957173690784</v>
      </c>
      <c r="EK49" s="18">
        <f t="shared" si="54"/>
        <v>0</v>
      </c>
    </row>
    <row r="50" spans="1:141" x14ac:dyDescent="0.25">
      <c r="A50" s="22" t="s">
        <v>28</v>
      </c>
      <c r="B50" s="22">
        <v>2013</v>
      </c>
      <c r="C50" s="22">
        <v>2049</v>
      </c>
      <c r="D50" s="22">
        <v>9999</v>
      </c>
      <c r="E50" s="22">
        <v>9999</v>
      </c>
      <c r="F50" s="22">
        <v>9999</v>
      </c>
      <c r="G50" s="22">
        <v>9999</v>
      </c>
      <c r="H50" s="22">
        <v>9999</v>
      </c>
      <c r="I50" s="23">
        <v>9999</v>
      </c>
      <c r="J50" s="22" t="s">
        <v>65</v>
      </c>
      <c r="K50" s="22" t="s">
        <v>65</v>
      </c>
      <c r="L50" s="22">
        <v>616950</v>
      </c>
      <c r="M50" s="22" t="s">
        <v>71</v>
      </c>
      <c r="N50" s="24">
        <v>2.2999999999999829</v>
      </c>
      <c r="O50" t="s">
        <v>146</v>
      </c>
      <c r="P50" t="s">
        <v>66</v>
      </c>
      <c r="Q50" t="str">
        <f t="shared" si="2"/>
        <v>MT</v>
      </c>
      <c r="AD50" s="17" t="s">
        <v>116</v>
      </c>
      <c r="AE50" t="str">
        <f t="shared" si="40"/>
        <v>163BMT0795</v>
      </c>
      <c r="AF50" t="str">
        <f t="shared" si="41"/>
        <v>K</v>
      </c>
      <c r="AG50" s="18">
        <f t="shared" si="42"/>
        <v>0</v>
      </c>
      <c r="AH50" s="18">
        <f t="shared" si="43"/>
        <v>1</v>
      </c>
      <c r="AI50" s="18">
        <f t="shared" si="44"/>
        <v>0</v>
      </c>
      <c r="AJ50" s="19">
        <f t="shared" si="45"/>
        <v>2044</v>
      </c>
      <c r="AK50" s="19">
        <f t="shared" si="46"/>
        <v>2056</v>
      </c>
      <c r="AL50" s="19">
        <f t="shared" si="47"/>
        <v>9999</v>
      </c>
      <c r="AM50" s="19">
        <f t="shared" si="48"/>
        <v>9999</v>
      </c>
      <c r="AN50" s="19">
        <f t="shared" si="49"/>
        <v>9999</v>
      </c>
      <c r="AO50" s="19">
        <f t="shared" si="50"/>
        <v>9999</v>
      </c>
      <c r="AP50" s="19">
        <f t="shared" si="51"/>
        <v>9999</v>
      </c>
      <c r="AQ50" s="7"/>
      <c r="AR50" s="27">
        <v>7.8000000000000682</v>
      </c>
      <c r="AS50" s="17" t="s">
        <v>117</v>
      </c>
      <c r="AT50" s="18">
        <f t="shared" si="58"/>
        <v>0</v>
      </c>
      <c r="AU50" s="18">
        <f t="shared" si="58"/>
        <v>0</v>
      </c>
      <c r="AV50" s="18">
        <f t="shared" si="58"/>
        <v>0</v>
      </c>
      <c r="AW50" s="18">
        <f t="shared" si="58"/>
        <v>0</v>
      </c>
      <c r="AX50" s="18">
        <f t="shared" si="58"/>
        <v>0</v>
      </c>
      <c r="AY50" s="18">
        <f t="shared" si="58"/>
        <v>0</v>
      </c>
      <c r="AZ50" s="18">
        <f t="shared" si="58"/>
        <v>0</v>
      </c>
      <c r="BA50" s="18">
        <f t="shared" si="58"/>
        <v>0</v>
      </c>
      <c r="BB50" s="18">
        <f t="shared" si="58"/>
        <v>0</v>
      </c>
      <c r="BC50" s="18">
        <f t="shared" si="58"/>
        <v>0</v>
      </c>
      <c r="BD50" s="18">
        <f t="shared" si="58"/>
        <v>0</v>
      </c>
      <c r="BE50" s="18">
        <f t="shared" si="58"/>
        <v>0</v>
      </c>
      <c r="BF50" s="18">
        <f t="shared" si="58"/>
        <v>0</v>
      </c>
      <c r="BG50" s="18">
        <f t="shared" si="58"/>
        <v>0</v>
      </c>
      <c r="BH50" s="18">
        <f t="shared" si="58"/>
        <v>0</v>
      </c>
      <c r="BI50" s="18">
        <f t="shared" si="58"/>
        <v>0</v>
      </c>
      <c r="BJ50" s="18">
        <f t="shared" si="55"/>
        <v>0</v>
      </c>
      <c r="BK50" s="18">
        <f t="shared" si="55"/>
        <v>0</v>
      </c>
      <c r="BL50" s="18">
        <f t="shared" si="55"/>
        <v>0</v>
      </c>
      <c r="BM50" s="18">
        <f t="shared" si="55"/>
        <v>0</v>
      </c>
      <c r="BN50" s="18">
        <f t="shared" si="55"/>
        <v>0</v>
      </c>
      <c r="BO50" s="18">
        <f t="shared" si="55"/>
        <v>0</v>
      </c>
      <c r="BP50" s="18">
        <f t="shared" si="55"/>
        <v>0</v>
      </c>
      <c r="BQ50" s="18">
        <f t="shared" si="55"/>
        <v>0</v>
      </c>
      <c r="BR50" s="18">
        <f t="shared" si="55"/>
        <v>0</v>
      </c>
      <c r="BS50" s="18"/>
      <c r="BT50" s="18"/>
      <c r="BU50" s="18"/>
      <c r="BV50" s="18"/>
      <c r="BW50" s="18"/>
      <c r="BX50" s="28"/>
      <c r="BY50" s="18">
        <f t="shared" si="59"/>
        <v>0</v>
      </c>
      <c r="BZ50" s="18">
        <f t="shared" si="59"/>
        <v>0</v>
      </c>
      <c r="CA50" s="18">
        <f t="shared" si="59"/>
        <v>0</v>
      </c>
      <c r="CB50" s="18">
        <f t="shared" si="59"/>
        <v>0</v>
      </c>
      <c r="CC50" s="18">
        <f t="shared" si="59"/>
        <v>0</v>
      </c>
      <c r="CD50" s="18">
        <f t="shared" si="59"/>
        <v>0</v>
      </c>
      <c r="CE50" s="18">
        <f t="shared" si="59"/>
        <v>0</v>
      </c>
      <c r="CF50" s="18">
        <f t="shared" si="59"/>
        <v>0</v>
      </c>
      <c r="CG50" s="18">
        <f t="shared" si="59"/>
        <v>0</v>
      </c>
      <c r="CH50" s="18">
        <f t="shared" si="59"/>
        <v>0</v>
      </c>
      <c r="CI50" s="18">
        <f t="shared" si="59"/>
        <v>0</v>
      </c>
      <c r="CJ50" s="18">
        <f t="shared" si="59"/>
        <v>0</v>
      </c>
      <c r="CK50" s="18">
        <f t="shared" si="59"/>
        <v>0</v>
      </c>
      <c r="CL50" s="18">
        <f t="shared" si="59"/>
        <v>0</v>
      </c>
      <c r="CM50" s="18">
        <f t="shared" si="59"/>
        <v>0</v>
      </c>
      <c r="CN50" s="18">
        <f t="shared" si="59"/>
        <v>0</v>
      </c>
      <c r="CO50" s="18">
        <f t="shared" si="56"/>
        <v>0</v>
      </c>
      <c r="CP50" s="18">
        <f t="shared" si="56"/>
        <v>0</v>
      </c>
      <c r="CQ50" s="18">
        <f t="shared" si="56"/>
        <v>0</v>
      </c>
      <c r="CR50" s="18">
        <f t="shared" si="56"/>
        <v>0</v>
      </c>
      <c r="CS50" s="18">
        <f t="shared" si="56"/>
        <v>0</v>
      </c>
      <c r="CT50" s="18">
        <f t="shared" si="56"/>
        <v>0</v>
      </c>
      <c r="CU50" s="18">
        <f t="shared" si="56"/>
        <v>0</v>
      </c>
      <c r="CV50" s="18">
        <f t="shared" si="56"/>
        <v>0</v>
      </c>
      <c r="CW50" s="18">
        <f t="shared" si="56"/>
        <v>0</v>
      </c>
      <c r="CX50" s="18"/>
      <c r="CY50" s="18"/>
      <c r="CZ50" s="18"/>
      <c r="DA50" s="18"/>
      <c r="DB50" s="18"/>
      <c r="DD50" s="18">
        <f t="shared" si="60"/>
        <v>0</v>
      </c>
      <c r="DE50" s="18">
        <f t="shared" si="60"/>
        <v>0</v>
      </c>
      <c r="DF50" s="18">
        <f t="shared" si="60"/>
        <v>0</v>
      </c>
      <c r="DG50" s="18">
        <f t="shared" si="60"/>
        <v>0</v>
      </c>
      <c r="DH50" s="18">
        <f t="shared" si="60"/>
        <v>0</v>
      </c>
      <c r="DI50" s="18">
        <f t="shared" si="60"/>
        <v>0</v>
      </c>
      <c r="DJ50" s="18">
        <f t="shared" si="60"/>
        <v>0</v>
      </c>
      <c r="DK50" s="18">
        <f t="shared" si="60"/>
        <v>0</v>
      </c>
      <c r="DL50" s="18">
        <f t="shared" si="60"/>
        <v>0</v>
      </c>
      <c r="DM50" s="18">
        <f t="shared" si="60"/>
        <v>0</v>
      </c>
      <c r="DN50" s="18">
        <f t="shared" si="60"/>
        <v>0</v>
      </c>
      <c r="DO50" s="18">
        <f t="shared" si="60"/>
        <v>0</v>
      </c>
      <c r="DP50" s="18">
        <f t="shared" si="60"/>
        <v>0</v>
      </c>
      <c r="DQ50" s="18">
        <f t="shared" si="60"/>
        <v>0</v>
      </c>
      <c r="DR50" s="18">
        <f t="shared" si="60"/>
        <v>0</v>
      </c>
      <c r="DS50" s="18">
        <f t="shared" si="60"/>
        <v>0</v>
      </c>
      <c r="DT50" s="18">
        <f t="shared" si="57"/>
        <v>0</v>
      </c>
      <c r="DU50" s="18">
        <f t="shared" si="57"/>
        <v>0</v>
      </c>
      <c r="DV50" s="18">
        <f t="shared" si="57"/>
        <v>0</v>
      </c>
      <c r="DW50" s="18">
        <f t="shared" si="57"/>
        <v>0</v>
      </c>
      <c r="DX50" s="18">
        <f t="shared" si="57"/>
        <v>0</v>
      </c>
      <c r="DY50" s="18">
        <f t="shared" si="57"/>
        <v>0</v>
      </c>
      <c r="DZ50" s="18">
        <f t="shared" si="57"/>
        <v>0</v>
      </c>
      <c r="EA50" s="18">
        <f t="shared" si="57"/>
        <v>0</v>
      </c>
      <c r="EB50" s="18">
        <f t="shared" si="57"/>
        <v>0</v>
      </c>
      <c r="EC50" s="18"/>
      <c r="ED50" s="18"/>
      <c r="EE50" s="18"/>
      <c r="EF50" s="18"/>
      <c r="EG50" s="18"/>
      <c r="EH50" s="28"/>
      <c r="EI50" s="18">
        <f t="shared" si="52"/>
        <v>0</v>
      </c>
      <c r="EJ50" s="18">
        <f t="shared" si="53"/>
        <v>0</v>
      </c>
      <c r="EK50" s="18">
        <f t="shared" si="54"/>
        <v>0</v>
      </c>
    </row>
    <row r="51" spans="1:141" x14ac:dyDescent="0.25">
      <c r="A51" s="22"/>
      <c r="B51" s="22"/>
      <c r="C51" s="22"/>
      <c r="D51" s="22"/>
      <c r="E51" s="22"/>
      <c r="F51" s="22"/>
      <c r="G51" s="22"/>
      <c r="H51" s="22"/>
      <c r="I51" s="23"/>
      <c r="J51" s="22"/>
      <c r="K51" s="22"/>
      <c r="L51" s="22"/>
      <c r="M51" s="22"/>
      <c r="N51" s="24"/>
      <c r="O51" t="s">
        <v>147</v>
      </c>
      <c r="P51" t="s">
        <v>147</v>
      </c>
      <c r="Q51" t="str">
        <f t="shared" si="2"/>
        <v/>
      </c>
      <c r="AD51" s="17" t="s">
        <v>118</v>
      </c>
      <c r="AE51" t="str">
        <f t="shared" si="40"/>
        <v>163BMT0800</v>
      </c>
      <c r="AF51" t="str">
        <f t="shared" si="41"/>
        <v>K</v>
      </c>
      <c r="AG51" s="18">
        <f t="shared" si="42"/>
        <v>0</v>
      </c>
      <c r="AH51" s="18">
        <f t="shared" si="43"/>
        <v>1</v>
      </c>
      <c r="AI51" s="18">
        <f t="shared" si="44"/>
        <v>0</v>
      </c>
      <c r="AJ51" s="19">
        <f t="shared" si="45"/>
        <v>2044</v>
      </c>
      <c r="AK51" s="19">
        <f t="shared" si="46"/>
        <v>2056</v>
      </c>
      <c r="AL51" s="19">
        <f t="shared" si="47"/>
        <v>9999</v>
      </c>
      <c r="AM51" s="19">
        <f t="shared" si="48"/>
        <v>9999</v>
      </c>
      <c r="AN51" s="19">
        <f t="shared" si="49"/>
        <v>9999</v>
      </c>
      <c r="AO51" s="19">
        <f t="shared" si="50"/>
        <v>9999</v>
      </c>
      <c r="AP51" s="19">
        <f t="shared" si="51"/>
        <v>9999</v>
      </c>
      <c r="AQ51" s="7"/>
      <c r="AR51" s="27">
        <v>41.5</v>
      </c>
      <c r="AS51" s="17" t="s">
        <v>119</v>
      </c>
      <c r="AT51" s="18">
        <f t="shared" si="58"/>
        <v>0</v>
      </c>
      <c r="AU51" s="18">
        <f t="shared" si="58"/>
        <v>0</v>
      </c>
      <c r="AV51" s="18">
        <f t="shared" si="58"/>
        <v>0</v>
      </c>
      <c r="AW51" s="18">
        <f t="shared" si="58"/>
        <v>0</v>
      </c>
      <c r="AX51" s="18">
        <f t="shared" si="58"/>
        <v>0</v>
      </c>
      <c r="AY51" s="18">
        <f t="shared" si="58"/>
        <v>0</v>
      </c>
      <c r="AZ51" s="18">
        <f t="shared" si="58"/>
        <v>0</v>
      </c>
      <c r="BA51" s="18">
        <f t="shared" si="58"/>
        <v>0</v>
      </c>
      <c r="BB51" s="18">
        <f t="shared" si="58"/>
        <v>0</v>
      </c>
      <c r="BC51" s="18">
        <f t="shared" si="58"/>
        <v>0</v>
      </c>
      <c r="BD51" s="18">
        <f t="shared" si="58"/>
        <v>0</v>
      </c>
      <c r="BE51" s="18">
        <f t="shared" si="58"/>
        <v>0</v>
      </c>
      <c r="BF51" s="18">
        <f t="shared" si="58"/>
        <v>0</v>
      </c>
      <c r="BG51" s="18">
        <f t="shared" si="58"/>
        <v>0</v>
      </c>
      <c r="BH51" s="18">
        <f t="shared" si="58"/>
        <v>0</v>
      </c>
      <c r="BI51" s="18">
        <f t="shared" si="58"/>
        <v>0</v>
      </c>
      <c r="BJ51" s="18">
        <f t="shared" si="55"/>
        <v>0</v>
      </c>
      <c r="BK51" s="18">
        <f t="shared" si="55"/>
        <v>0</v>
      </c>
      <c r="BL51" s="18">
        <f t="shared" si="55"/>
        <v>0</v>
      </c>
      <c r="BM51" s="18">
        <f t="shared" si="55"/>
        <v>0</v>
      </c>
      <c r="BN51" s="18">
        <f t="shared" si="55"/>
        <v>0</v>
      </c>
      <c r="BO51" s="18">
        <f t="shared" si="55"/>
        <v>0</v>
      </c>
      <c r="BP51" s="18">
        <f t="shared" si="55"/>
        <v>0</v>
      </c>
      <c r="BQ51" s="18">
        <f t="shared" si="55"/>
        <v>0</v>
      </c>
      <c r="BR51" s="18">
        <f t="shared" si="55"/>
        <v>0</v>
      </c>
      <c r="BS51" s="18"/>
      <c r="BT51" s="18"/>
      <c r="BU51" s="18"/>
      <c r="BV51" s="18"/>
      <c r="BW51" s="18"/>
      <c r="BX51" s="28"/>
      <c r="BY51" s="18">
        <f t="shared" si="59"/>
        <v>0</v>
      </c>
      <c r="BZ51" s="18">
        <f t="shared" si="59"/>
        <v>0</v>
      </c>
      <c r="CA51" s="18">
        <f t="shared" si="59"/>
        <v>0</v>
      </c>
      <c r="CB51" s="18">
        <f t="shared" si="59"/>
        <v>0</v>
      </c>
      <c r="CC51" s="18">
        <f t="shared" si="59"/>
        <v>0</v>
      </c>
      <c r="CD51" s="18">
        <f t="shared" si="59"/>
        <v>0</v>
      </c>
      <c r="CE51" s="18">
        <f t="shared" si="59"/>
        <v>0</v>
      </c>
      <c r="CF51" s="18">
        <f t="shared" si="59"/>
        <v>0</v>
      </c>
      <c r="CG51" s="18">
        <f t="shared" si="59"/>
        <v>0</v>
      </c>
      <c r="CH51" s="18">
        <f t="shared" si="59"/>
        <v>0</v>
      </c>
      <c r="CI51" s="18">
        <f t="shared" si="59"/>
        <v>0</v>
      </c>
      <c r="CJ51" s="18">
        <f t="shared" si="59"/>
        <v>0</v>
      </c>
      <c r="CK51" s="18">
        <f t="shared" si="59"/>
        <v>0</v>
      </c>
      <c r="CL51" s="18">
        <f t="shared" si="59"/>
        <v>0</v>
      </c>
      <c r="CM51" s="18">
        <f t="shared" si="59"/>
        <v>0</v>
      </c>
      <c r="CN51" s="18">
        <f t="shared" si="59"/>
        <v>0</v>
      </c>
      <c r="CO51" s="18">
        <f t="shared" si="56"/>
        <v>0</v>
      </c>
      <c r="CP51" s="18">
        <f t="shared" si="56"/>
        <v>0</v>
      </c>
      <c r="CQ51" s="18">
        <f t="shared" si="56"/>
        <v>0</v>
      </c>
      <c r="CR51" s="18">
        <f t="shared" si="56"/>
        <v>0</v>
      </c>
      <c r="CS51" s="18">
        <f t="shared" si="56"/>
        <v>0</v>
      </c>
      <c r="CT51" s="18">
        <f t="shared" si="56"/>
        <v>0</v>
      </c>
      <c r="CU51" s="18">
        <f t="shared" si="56"/>
        <v>0</v>
      </c>
      <c r="CV51" s="18">
        <f t="shared" si="56"/>
        <v>0</v>
      </c>
      <c r="CW51" s="18">
        <f t="shared" si="56"/>
        <v>0</v>
      </c>
      <c r="CX51" s="18"/>
      <c r="CY51" s="18"/>
      <c r="CZ51" s="18"/>
      <c r="DA51" s="18"/>
      <c r="DB51" s="18"/>
      <c r="DD51" s="18">
        <f t="shared" si="60"/>
        <v>0</v>
      </c>
      <c r="DE51" s="18">
        <f t="shared" si="60"/>
        <v>0</v>
      </c>
      <c r="DF51" s="18">
        <f t="shared" si="60"/>
        <v>0</v>
      </c>
      <c r="DG51" s="18">
        <f t="shared" si="60"/>
        <v>0</v>
      </c>
      <c r="DH51" s="18">
        <f t="shared" si="60"/>
        <v>0</v>
      </c>
      <c r="DI51" s="18">
        <f t="shared" si="60"/>
        <v>0</v>
      </c>
      <c r="DJ51" s="18">
        <f t="shared" si="60"/>
        <v>0</v>
      </c>
      <c r="DK51" s="18">
        <f t="shared" si="60"/>
        <v>0</v>
      </c>
      <c r="DL51" s="18">
        <f t="shared" si="60"/>
        <v>0</v>
      </c>
      <c r="DM51" s="18">
        <f t="shared" si="60"/>
        <v>0</v>
      </c>
      <c r="DN51" s="18">
        <f t="shared" si="60"/>
        <v>0</v>
      </c>
      <c r="DO51" s="18">
        <f t="shared" si="60"/>
        <v>0</v>
      </c>
      <c r="DP51" s="18">
        <f t="shared" si="60"/>
        <v>0</v>
      </c>
      <c r="DQ51" s="18">
        <f t="shared" si="60"/>
        <v>0</v>
      </c>
      <c r="DR51" s="18">
        <f t="shared" si="60"/>
        <v>0</v>
      </c>
      <c r="DS51" s="18">
        <f t="shared" si="60"/>
        <v>0</v>
      </c>
      <c r="DT51" s="18">
        <f t="shared" si="57"/>
        <v>0</v>
      </c>
      <c r="DU51" s="18">
        <f t="shared" si="57"/>
        <v>0</v>
      </c>
      <c r="DV51" s="18">
        <f t="shared" si="57"/>
        <v>0</v>
      </c>
      <c r="DW51" s="18">
        <f t="shared" si="57"/>
        <v>0</v>
      </c>
      <c r="DX51" s="18">
        <f t="shared" si="57"/>
        <v>0</v>
      </c>
      <c r="DY51" s="18">
        <f t="shared" si="57"/>
        <v>0</v>
      </c>
      <c r="DZ51" s="18">
        <f t="shared" si="57"/>
        <v>0</v>
      </c>
      <c r="EA51" s="18">
        <f t="shared" si="57"/>
        <v>0</v>
      </c>
      <c r="EB51" s="18">
        <f t="shared" si="57"/>
        <v>0</v>
      </c>
      <c r="EC51" s="18"/>
      <c r="ED51" s="18"/>
      <c r="EE51" s="18"/>
      <c r="EF51" s="18"/>
      <c r="EG51" s="18"/>
      <c r="EH51" s="28"/>
      <c r="EI51" s="18">
        <f t="shared" si="52"/>
        <v>0</v>
      </c>
      <c r="EJ51" s="18">
        <f t="shared" si="53"/>
        <v>0</v>
      </c>
      <c r="EK51" s="18">
        <f t="shared" si="54"/>
        <v>0</v>
      </c>
    </row>
    <row r="52" spans="1:141" x14ac:dyDescent="0.25">
      <c r="A52" s="22" t="s">
        <v>28</v>
      </c>
      <c r="B52" s="22">
        <v>2013</v>
      </c>
      <c r="C52" s="22">
        <v>2049</v>
      </c>
      <c r="D52" s="22">
        <v>9999</v>
      </c>
      <c r="E52" s="22">
        <v>9999</v>
      </c>
      <c r="F52" s="22">
        <v>9999</v>
      </c>
      <c r="G52" s="22">
        <v>9999</v>
      </c>
      <c r="H52" s="22">
        <v>9999</v>
      </c>
      <c r="I52" s="23">
        <v>9999</v>
      </c>
      <c r="J52" s="22" t="s">
        <v>65</v>
      </c>
      <c r="K52" s="22" t="s">
        <v>65</v>
      </c>
      <c r="L52" s="22">
        <v>616938</v>
      </c>
      <c r="M52" s="22" t="s">
        <v>73</v>
      </c>
      <c r="N52" s="24">
        <v>0.89569377990430643</v>
      </c>
      <c r="O52" t="s">
        <v>146</v>
      </c>
      <c r="P52" t="s">
        <v>68</v>
      </c>
      <c r="Q52" t="str">
        <f t="shared" si="2"/>
        <v>MT</v>
      </c>
      <c r="AD52" s="17" t="s">
        <v>120</v>
      </c>
      <c r="AE52" t="str">
        <f t="shared" si="40"/>
        <v>163BMT0805</v>
      </c>
      <c r="AF52" t="str">
        <f t="shared" si="41"/>
        <v>L</v>
      </c>
      <c r="AG52" s="18">
        <f t="shared" si="42"/>
        <v>0</v>
      </c>
      <c r="AH52" s="18">
        <f t="shared" si="43"/>
        <v>1</v>
      </c>
      <c r="AI52" s="18">
        <f t="shared" si="44"/>
        <v>0</v>
      </c>
      <c r="AJ52" s="19">
        <f t="shared" si="45"/>
        <v>2045</v>
      </c>
      <c r="AK52" s="19">
        <f t="shared" si="46"/>
        <v>2057</v>
      </c>
      <c r="AL52" s="19">
        <f t="shared" si="47"/>
        <v>9999</v>
      </c>
      <c r="AM52" s="19">
        <f t="shared" si="48"/>
        <v>9999</v>
      </c>
      <c r="AN52" s="19">
        <f t="shared" si="49"/>
        <v>9999</v>
      </c>
      <c r="AO52" s="19">
        <f t="shared" si="50"/>
        <v>9999</v>
      </c>
      <c r="AP52" s="19">
        <f t="shared" si="51"/>
        <v>9999</v>
      </c>
      <c r="AQ52" s="7"/>
      <c r="AR52" s="27">
        <v>13.199999999999932</v>
      </c>
      <c r="AS52" s="17" t="s">
        <v>121</v>
      </c>
      <c r="AT52" s="18">
        <f t="shared" si="58"/>
        <v>0</v>
      </c>
      <c r="AU52" s="18">
        <f t="shared" si="58"/>
        <v>0</v>
      </c>
      <c r="AV52" s="18">
        <f t="shared" si="58"/>
        <v>0</v>
      </c>
      <c r="AW52" s="18">
        <f t="shared" si="58"/>
        <v>0</v>
      </c>
      <c r="AX52" s="18">
        <f t="shared" si="58"/>
        <v>0</v>
      </c>
      <c r="AY52" s="18">
        <f t="shared" si="58"/>
        <v>0</v>
      </c>
      <c r="AZ52" s="18">
        <f t="shared" si="58"/>
        <v>0</v>
      </c>
      <c r="BA52" s="18">
        <f t="shared" si="58"/>
        <v>0</v>
      </c>
      <c r="BB52" s="18">
        <f t="shared" si="58"/>
        <v>0</v>
      </c>
      <c r="BC52" s="18">
        <f t="shared" si="58"/>
        <v>0</v>
      </c>
      <c r="BD52" s="18">
        <f t="shared" si="58"/>
        <v>0</v>
      </c>
      <c r="BE52" s="18">
        <f t="shared" si="58"/>
        <v>0</v>
      </c>
      <c r="BF52" s="18">
        <f t="shared" si="58"/>
        <v>0</v>
      </c>
      <c r="BG52" s="18">
        <f t="shared" si="58"/>
        <v>0</v>
      </c>
      <c r="BH52" s="18">
        <f t="shared" si="58"/>
        <v>0</v>
      </c>
      <c r="BI52" s="18">
        <f t="shared" si="58"/>
        <v>0</v>
      </c>
      <c r="BJ52" s="18">
        <f t="shared" si="55"/>
        <v>0</v>
      </c>
      <c r="BK52" s="18">
        <f t="shared" si="55"/>
        <v>0</v>
      </c>
      <c r="BL52" s="18">
        <f t="shared" si="55"/>
        <v>0</v>
      </c>
      <c r="BM52" s="18">
        <f t="shared" si="55"/>
        <v>0</v>
      </c>
      <c r="BN52" s="18">
        <f t="shared" si="55"/>
        <v>0</v>
      </c>
      <c r="BO52" s="18">
        <f t="shared" si="55"/>
        <v>0</v>
      </c>
      <c r="BP52" s="18">
        <f t="shared" si="55"/>
        <v>0</v>
      </c>
      <c r="BQ52" s="18">
        <f t="shared" si="55"/>
        <v>0</v>
      </c>
      <c r="BR52" s="18">
        <f t="shared" si="55"/>
        <v>0</v>
      </c>
      <c r="BS52" s="18"/>
      <c r="BT52" s="18"/>
      <c r="BU52" s="18"/>
      <c r="BV52" s="18"/>
      <c r="BW52" s="18"/>
      <c r="BX52" s="28"/>
      <c r="BY52" s="18">
        <f t="shared" si="59"/>
        <v>0</v>
      </c>
      <c r="BZ52" s="18">
        <f t="shared" si="59"/>
        <v>0</v>
      </c>
      <c r="CA52" s="18">
        <f t="shared" si="59"/>
        <v>0</v>
      </c>
      <c r="CB52" s="18">
        <f t="shared" si="59"/>
        <v>0</v>
      </c>
      <c r="CC52" s="18">
        <f t="shared" si="59"/>
        <v>0</v>
      </c>
      <c r="CD52" s="18">
        <f t="shared" si="59"/>
        <v>0</v>
      </c>
      <c r="CE52" s="18">
        <f t="shared" si="59"/>
        <v>0</v>
      </c>
      <c r="CF52" s="18">
        <f t="shared" si="59"/>
        <v>0</v>
      </c>
      <c r="CG52" s="18">
        <f t="shared" si="59"/>
        <v>0</v>
      </c>
      <c r="CH52" s="18">
        <f t="shared" si="59"/>
        <v>0</v>
      </c>
      <c r="CI52" s="18">
        <f t="shared" si="59"/>
        <v>0</v>
      </c>
      <c r="CJ52" s="18">
        <f t="shared" si="59"/>
        <v>0</v>
      </c>
      <c r="CK52" s="18">
        <f t="shared" si="59"/>
        <v>0</v>
      </c>
      <c r="CL52" s="18">
        <f t="shared" si="59"/>
        <v>0</v>
      </c>
      <c r="CM52" s="18">
        <f t="shared" si="59"/>
        <v>0</v>
      </c>
      <c r="CN52" s="18">
        <f t="shared" si="59"/>
        <v>0</v>
      </c>
      <c r="CO52" s="18">
        <f t="shared" si="56"/>
        <v>0</v>
      </c>
      <c r="CP52" s="18">
        <f t="shared" si="56"/>
        <v>0</v>
      </c>
      <c r="CQ52" s="18">
        <f t="shared" si="56"/>
        <v>0</v>
      </c>
      <c r="CR52" s="18">
        <f t="shared" si="56"/>
        <v>0</v>
      </c>
      <c r="CS52" s="18">
        <f t="shared" si="56"/>
        <v>0</v>
      </c>
      <c r="CT52" s="18">
        <f t="shared" si="56"/>
        <v>0</v>
      </c>
      <c r="CU52" s="18">
        <f t="shared" si="56"/>
        <v>0</v>
      </c>
      <c r="CV52" s="18">
        <f t="shared" si="56"/>
        <v>0</v>
      </c>
      <c r="CW52" s="18">
        <f t="shared" si="56"/>
        <v>0</v>
      </c>
      <c r="CX52" s="18"/>
      <c r="CY52" s="18"/>
      <c r="CZ52" s="18"/>
      <c r="DA52" s="18"/>
      <c r="DB52" s="18"/>
      <c r="DD52" s="18">
        <f t="shared" si="60"/>
        <v>0</v>
      </c>
      <c r="DE52" s="18">
        <f t="shared" si="60"/>
        <v>0</v>
      </c>
      <c r="DF52" s="18">
        <f t="shared" si="60"/>
        <v>0</v>
      </c>
      <c r="DG52" s="18">
        <f t="shared" si="60"/>
        <v>0</v>
      </c>
      <c r="DH52" s="18">
        <f t="shared" si="60"/>
        <v>0</v>
      </c>
      <c r="DI52" s="18">
        <f t="shared" si="60"/>
        <v>0</v>
      </c>
      <c r="DJ52" s="18">
        <f t="shared" si="60"/>
        <v>0</v>
      </c>
      <c r="DK52" s="18">
        <f t="shared" si="60"/>
        <v>0</v>
      </c>
      <c r="DL52" s="18">
        <f t="shared" si="60"/>
        <v>0</v>
      </c>
      <c r="DM52" s="18">
        <f t="shared" si="60"/>
        <v>0</v>
      </c>
      <c r="DN52" s="18">
        <f t="shared" si="60"/>
        <v>0</v>
      </c>
      <c r="DO52" s="18">
        <f t="shared" si="60"/>
        <v>0</v>
      </c>
      <c r="DP52" s="18">
        <f t="shared" si="60"/>
        <v>0</v>
      </c>
      <c r="DQ52" s="18">
        <f t="shared" si="60"/>
        <v>0</v>
      </c>
      <c r="DR52" s="18">
        <f t="shared" si="60"/>
        <v>0</v>
      </c>
      <c r="DS52" s="18">
        <f t="shared" si="60"/>
        <v>0</v>
      </c>
      <c r="DT52" s="18">
        <f t="shared" si="57"/>
        <v>0</v>
      </c>
      <c r="DU52" s="18">
        <f t="shared" si="57"/>
        <v>0</v>
      </c>
      <c r="DV52" s="18">
        <f t="shared" si="57"/>
        <v>0</v>
      </c>
      <c r="DW52" s="18">
        <f t="shared" si="57"/>
        <v>0</v>
      </c>
      <c r="DX52" s="18">
        <f t="shared" si="57"/>
        <v>0</v>
      </c>
      <c r="DY52" s="18">
        <f t="shared" si="57"/>
        <v>0</v>
      </c>
      <c r="DZ52" s="18">
        <f t="shared" si="57"/>
        <v>0</v>
      </c>
      <c r="EA52" s="18">
        <f t="shared" si="57"/>
        <v>0</v>
      </c>
      <c r="EB52" s="18">
        <f t="shared" si="57"/>
        <v>0</v>
      </c>
      <c r="EC52" s="18"/>
      <c r="ED52" s="18"/>
      <c r="EE52" s="18"/>
      <c r="EF52" s="18"/>
      <c r="EG52" s="18"/>
      <c r="EH52" s="28"/>
      <c r="EI52" s="18">
        <f t="shared" si="52"/>
        <v>0</v>
      </c>
      <c r="EJ52" s="18">
        <f t="shared" si="53"/>
        <v>0</v>
      </c>
      <c r="EK52" s="18">
        <f t="shared" si="54"/>
        <v>0</v>
      </c>
    </row>
    <row r="53" spans="1:141" x14ac:dyDescent="0.25">
      <c r="A53" s="22"/>
      <c r="B53" s="22"/>
      <c r="C53" s="22"/>
      <c r="D53" s="22"/>
      <c r="E53" s="22"/>
      <c r="F53" s="22"/>
      <c r="G53" s="22"/>
      <c r="H53" s="22"/>
      <c r="I53" s="23"/>
      <c r="J53" s="22"/>
      <c r="K53" s="22"/>
      <c r="L53" s="22"/>
      <c r="M53" s="22"/>
      <c r="N53" s="24"/>
      <c r="O53" t="s">
        <v>147</v>
      </c>
      <c r="P53" t="s">
        <v>147</v>
      </c>
      <c r="Q53" t="str">
        <f t="shared" si="2"/>
        <v/>
      </c>
      <c r="AD53" s="17" t="s">
        <v>122</v>
      </c>
      <c r="AE53" t="str">
        <f t="shared" si="40"/>
        <v>163BMT0808</v>
      </c>
      <c r="AF53" t="str">
        <f t="shared" si="41"/>
        <v>L</v>
      </c>
      <c r="AG53" s="18">
        <f t="shared" si="42"/>
        <v>0</v>
      </c>
      <c r="AH53" s="18">
        <f t="shared" si="43"/>
        <v>1</v>
      </c>
      <c r="AI53" s="18">
        <f t="shared" si="44"/>
        <v>0</v>
      </c>
      <c r="AJ53" s="19">
        <f t="shared" si="45"/>
        <v>2045</v>
      </c>
      <c r="AK53" s="19">
        <f t="shared" si="46"/>
        <v>2057</v>
      </c>
      <c r="AL53" s="19">
        <f t="shared" si="47"/>
        <v>9999</v>
      </c>
      <c r="AM53" s="19">
        <f t="shared" si="48"/>
        <v>9999</v>
      </c>
      <c r="AN53" s="19">
        <f t="shared" si="49"/>
        <v>9999</v>
      </c>
      <c r="AO53" s="19">
        <f t="shared" si="50"/>
        <v>9999</v>
      </c>
      <c r="AP53" s="19">
        <f t="shared" si="51"/>
        <v>9999</v>
      </c>
      <c r="AQ53" s="7"/>
      <c r="AR53" s="27">
        <v>34</v>
      </c>
      <c r="AS53" s="17" t="s">
        <v>123</v>
      </c>
      <c r="AT53" s="18">
        <f t="shared" si="58"/>
        <v>0</v>
      </c>
      <c r="AU53" s="18">
        <f t="shared" si="58"/>
        <v>0</v>
      </c>
      <c r="AV53" s="18">
        <f t="shared" si="58"/>
        <v>0</v>
      </c>
      <c r="AW53" s="18">
        <f t="shared" si="58"/>
        <v>0</v>
      </c>
      <c r="AX53" s="18">
        <f t="shared" si="58"/>
        <v>0</v>
      </c>
      <c r="AY53" s="18">
        <f t="shared" si="58"/>
        <v>0</v>
      </c>
      <c r="AZ53" s="18">
        <f t="shared" si="58"/>
        <v>0</v>
      </c>
      <c r="BA53" s="18">
        <f t="shared" si="58"/>
        <v>0</v>
      </c>
      <c r="BB53" s="18">
        <f t="shared" si="58"/>
        <v>0</v>
      </c>
      <c r="BC53" s="18">
        <f t="shared" si="58"/>
        <v>0</v>
      </c>
      <c r="BD53" s="18">
        <f t="shared" si="58"/>
        <v>0</v>
      </c>
      <c r="BE53" s="18">
        <f t="shared" si="58"/>
        <v>0</v>
      </c>
      <c r="BF53" s="18">
        <f t="shared" si="58"/>
        <v>0</v>
      </c>
      <c r="BG53" s="18">
        <f t="shared" si="58"/>
        <v>0</v>
      </c>
      <c r="BH53" s="18">
        <f t="shared" si="58"/>
        <v>0</v>
      </c>
      <c r="BI53" s="18">
        <f t="shared" si="58"/>
        <v>0</v>
      </c>
      <c r="BJ53" s="18">
        <f t="shared" si="55"/>
        <v>0</v>
      </c>
      <c r="BK53" s="18">
        <f t="shared" si="55"/>
        <v>0</v>
      </c>
      <c r="BL53" s="18">
        <f t="shared" si="55"/>
        <v>0</v>
      </c>
      <c r="BM53" s="18">
        <f t="shared" si="55"/>
        <v>0</v>
      </c>
      <c r="BN53" s="18">
        <f t="shared" si="55"/>
        <v>0</v>
      </c>
      <c r="BO53" s="18">
        <f t="shared" si="55"/>
        <v>0</v>
      </c>
      <c r="BP53" s="18">
        <f t="shared" si="55"/>
        <v>0</v>
      </c>
      <c r="BQ53" s="18">
        <f t="shared" si="55"/>
        <v>0</v>
      </c>
      <c r="BR53" s="18">
        <f t="shared" si="55"/>
        <v>0</v>
      </c>
      <c r="BS53" s="18"/>
      <c r="BT53" s="18"/>
      <c r="BU53" s="18"/>
      <c r="BV53" s="18"/>
      <c r="BW53" s="18"/>
      <c r="BX53" s="28"/>
      <c r="BY53" s="18">
        <f t="shared" si="59"/>
        <v>0</v>
      </c>
      <c r="BZ53" s="18">
        <f t="shared" si="59"/>
        <v>0</v>
      </c>
      <c r="CA53" s="18">
        <f t="shared" si="59"/>
        <v>0</v>
      </c>
      <c r="CB53" s="18">
        <f t="shared" si="59"/>
        <v>0</v>
      </c>
      <c r="CC53" s="18">
        <f t="shared" si="59"/>
        <v>0</v>
      </c>
      <c r="CD53" s="18">
        <f t="shared" si="59"/>
        <v>0</v>
      </c>
      <c r="CE53" s="18">
        <f t="shared" si="59"/>
        <v>0</v>
      </c>
      <c r="CF53" s="18">
        <f t="shared" si="59"/>
        <v>0</v>
      </c>
      <c r="CG53" s="18">
        <f t="shared" si="59"/>
        <v>0</v>
      </c>
      <c r="CH53" s="18">
        <f t="shared" si="59"/>
        <v>0</v>
      </c>
      <c r="CI53" s="18">
        <f t="shared" si="59"/>
        <v>0</v>
      </c>
      <c r="CJ53" s="18">
        <f t="shared" si="59"/>
        <v>0</v>
      </c>
      <c r="CK53" s="18">
        <f t="shared" si="59"/>
        <v>0</v>
      </c>
      <c r="CL53" s="18">
        <f t="shared" si="59"/>
        <v>0</v>
      </c>
      <c r="CM53" s="18">
        <f t="shared" si="59"/>
        <v>0</v>
      </c>
      <c r="CN53" s="18">
        <f t="shared" si="59"/>
        <v>0</v>
      </c>
      <c r="CO53" s="18">
        <f t="shared" si="56"/>
        <v>0</v>
      </c>
      <c r="CP53" s="18">
        <f t="shared" si="56"/>
        <v>0</v>
      </c>
      <c r="CQ53" s="18">
        <f t="shared" si="56"/>
        <v>0</v>
      </c>
      <c r="CR53" s="18">
        <f t="shared" si="56"/>
        <v>0</v>
      </c>
      <c r="CS53" s="18">
        <f t="shared" si="56"/>
        <v>0</v>
      </c>
      <c r="CT53" s="18">
        <f t="shared" si="56"/>
        <v>0</v>
      </c>
      <c r="CU53" s="18">
        <f t="shared" si="56"/>
        <v>0</v>
      </c>
      <c r="CV53" s="18">
        <f t="shared" si="56"/>
        <v>0</v>
      </c>
      <c r="CW53" s="18">
        <f t="shared" si="56"/>
        <v>0</v>
      </c>
      <c r="CX53" s="18"/>
      <c r="CY53" s="18"/>
      <c r="CZ53" s="18"/>
      <c r="DA53" s="18"/>
      <c r="DB53" s="18"/>
      <c r="DD53" s="18">
        <f t="shared" si="60"/>
        <v>0</v>
      </c>
      <c r="DE53" s="18">
        <f t="shared" si="60"/>
        <v>0</v>
      </c>
      <c r="DF53" s="18">
        <f t="shared" si="60"/>
        <v>0</v>
      </c>
      <c r="DG53" s="18">
        <f t="shared" si="60"/>
        <v>0</v>
      </c>
      <c r="DH53" s="18">
        <f t="shared" si="60"/>
        <v>0</v>
      </c>
      <c r="DI53" s="18">
        <f t="shared" si="60"/>
        <v>0</v>
      </c>
      <c r="DJ53" s="18">
        <f t="shared" si="60"/>
        <v>0</v>
      </c>
      <c r="DK53" s="18">
        <f t="shared" si="60"/>
        <v>0</v>
      </c>
      <c r="DL53" s="18">
        <f t="shared" si="60"/>
        <v>0</v>
      </c>
      <c r="DM53" s="18">
        <f t="shared" si="60"/>
        <v>0</v>
      </c>
      <c r="DN53" s="18">
        <f t="shared" si="60"/>
        <v>0</v>
      </c>
      <c r="DO53" s="18">
        <f t="shared" si="60"/>
        <v>0</v>
      </c>
      <c r="DP53" s="18">
        <f t="shared" si="60"/>
        <v>0</v>
      </c>
      <c r="DQ53" s="18">
        <f t="shared" si="60"/>
        <v>0</v>
      </c>
      <c r="DR53" s="18">
        <f t="shared" si="60"/>
        <v>0</v>
      </c>
      <c r="DS53" s="18">
        <f t="shared" si="60"/>
        <v>0</v>
      </c>
      <c r="DT53" s="18">
        <f t="shared" si="57"/>
        <v>0</v>
      </c>
      <c r="DU53" s="18">
        <f t="shared" si="57"/>
        <v>0</v>
      </c>
      <c r="DV53" s="18">
        <f t="shared" si="57"/>
        <v>0</v>
      </c>
      <c r="DW53" s="18">
        <f t="shared" si="57"/>
        <v>0</v>
      </c>
      <c r="DX53" s="18">
        <f t="shared" si="57"/>
        <v>0</v>
      </c>
      <c r="DY53" s="18">
        <f t="shared" si="57"/>
        <v>0</v>
      </c>
      <c r="DZ53" s="18">
        <f t="shared" si="57"/>
        <v>0</v>
      </c>
      <c r="EA53" s="18">
        <f t="shared" si="57"/>
        <v>0</v>
      </c>
      <c r="EB53" s="18">
        <f t="shared" si="57"/>
        <v>0</v>
      </c>
      <c r="EC53" s="18"/>
      <c r="ED53" s="18"/>
      <c r="EE53" s="18"/>
      <c r="EF53" s="18"/>
      <c r="EG53" s="18"/>
      <c r="EH53" s="28"/>
      <c r="EI53" s="18">
        <f t="shared" si="52"/>
        <v>0</v>
      </c>
      <c r="EJ53" s="18">
        <f t="shared" si="53"/>
        <v>0</v>
      </c>
      <c r="EK53" s="18">
        <f t="shared" si="54"/>
        <v>0</v>
      </c>
    </row>
    <row r="54" spans="1:141" x14ac:dyDescent="0.25">
      <c r="A54" s="22" t="s">
        <v>28</v>
      </c>
      <c r="B54" s="22">
        <v>2013</v>
      </c>
      <c r="C54" s="22">
        <v>2037</v>
      </c>
      <c r="D54" s="22">
        <v>2049</v>
      </c>
      <c r="E54" s="22">
        <v>9999</v>
      </c>
      <c r="F54" s="22">
        <v>9999</v>
      </c>
      <c r="G54" s="22">
        <v>9999</v>
      </c>
      <c r="H54" s="22">
        <v>9999</v>
      </c>
      <c r="I54" s="23">
        <v>9999</v>
      </c>
      <c r="J54" s="22"/>
      <c r="K54" s="22"/>
      <c r="L54" s="22">
        <v>603385</v>
      </c>
      <c r="M54" s="22" t="s">
        <v>73</v>
      </c>
      <c r="N54" s="24">
        <v>2.0254893431926928</v>
      </c>
      <c r="O54" t="s">
        <v>146</v>
      </c>
      <c r="P54" t="s">
        <v>68</v>
      </c>
      <c r="Q54" t="str">
        <f t="shared" si="2"/>
        <v>MT</v>
      </c>
      <c r="AD54" s="17" t="s">
        <v>124</v>
      </c>
      <c r="AE54" t="str">
        <f t="shared" si="40"/>
        <v>163BMT0810</v>
      </c>
      <c r="AF54" t="str">
        <f t="shared" si="41"/>
        <v>L</v>
      </c>
      <c r="AG54" s="18">
        <f t="shared" si="42"/>
        <v>0</v>
      </c>
      <c r="AH54" s="18">
        <f t="shared" si="43"/>
        <v>1</v>
      </c>
      <c r="AI54" s="18">
        <f t="shared" si="44"/>
        <v>0</v>
      </c>
      <c r="AJ54" s="19">
        <f t="shared" si="45"/>
        <v>2045</v>
      </c>
      <c r="AK54" s="19">
        <f t="shared" si="46"/>
        <v>2057</v>
      </c>
      <c r="AL54" s="19">
        <f t="shared" si="47"/>
        <v>9999</v>
      </c>
      <c r="AM54" s="19">
        <f t="shared" si="48"/>
        <v>9999</v>
      </c>
      <c r="AN54" s="19">
        <f t="shared" si="49"/>
        <v>9999</v>
      </c>
      <c r="AO54" s="19">
        <f t="shared" si="50"/>
        <v>9999</v>
      </c>
      <c r="AP54" s="19">
        <f t="shared" si="51"/>
        <v>9999</v>
      </c>
      <c r="AQ54" s="7"/>
      <c r="AR54" s="27">
        <v>56.600000000000023</v>
      </c>
      <c r="AS54" s="17" t="s">
        <v>125</v>
      </c>
      <c r="AT54" s="18">
        <f t="shared" si="58"/>
        <v>0</v>
      </c>
      <c r="AU54" s="18">
        <f t="shared" si="58"/>
        <v>0</v>
      </c>
      <c r="AV54" s="18">
        <f t="shared" si="58"/>
        <v>0</v>
      </c>
      <c r="AW54" s="18">
        <f t="shared" si="58"/>
        <v>0</v>
      </c>
      <c r="AX54" s="18">
        <f t="shared" si="58"/>
        <v>0</v>
      </c>
      <c r="AY54" s="18">
        <f t="shared" si="58"/>
        <v>0</v>
      </c>
      <c r="AZ54" s="18">
        <f t="shared" si="58"/>
        <v>0</v>
      </c>
      <c r="BA54" s="18">
        <f t="shared" si="58"/>
        <v>0</v>
      </c>
      <c r="BB54" s="18">
        <f t="shared" si="58"/>
        <v>0</v>
      </c>
      <c r="BC54" s="18">
        <f t="shared" si="58"/>
        <v>0</v>
      </c>
      <c r="BD54" s="18">
        <f t="shared" si="58"/>
        <v>0</v>
      </c>
      <c r="BE54" s="18">
        <f t="shared" si="58"/>
        <v>0</v>
      </c>
      <c r="BF54" s="18">
        <f t="shared" si="58"/>
        <v>0</v>
      </c>
      <c r="BG54" s="18">
        <f t="shared" si="58"/>
        <v>0</v>
      </c>
      <c r="BH54" s="18">
        <f t="shared" si="58"/>
        <v>0</v>
      </c>
      <c r="BI54" s="18">
        <f t="shared" si="58"/>
        <v>0</v>
      </c>
      <c r="BJ54" s="18">
        <f t="shared" si="55"/>
        <v>0</v>
      </c>
      <c r="BK54" s="18">
        <f t="shared" si="55"/>
        <v>0</v>
      </c>
      <c r="BL54" s="18">
        <f t="shared" si="55"/>
        <v>0</v>
      </c>
      <c r="BM54" s="18">
        <f t="shared" si="55"/>
        <v>0</v>
      </c>
      <c r="BN54" s="18">
        <f t="shared" si="55"/>
        <v>0</v>
      </c>
      <c r="BO54" s="18">
        <f t="shared" si="55"/>
        <v>0</v>
      </c>
      <c r="BP54" s="18">
        <f t="shared" si="55"/>
        <v>0</v>
      </c>
      <c r="BQ54" s="18">
        <f t="shared" si="55"/>
        <v>0</v>
      </c>
      <c r="BR54" s="18">
        <f t="shared" si="55"/>
        <v>0</v>
      </c>
      <c r="BS54" s="18"/>
      <c r="BT54" s="18"/>
      <c r="BU54" s="18"/>
      <c r="BV54" s="18"/>
      <c r="BW54" s="18"/>
      <c r="BX54" s="28"/>
      <c r="BY54" s="18">
        <f t="shared" si="59"/>
        <v>0</v>
      </c>
      <c r="BZ54" s="18">
        <f t="shared" si="59"/>
        <v>0</v>
      </c>
      <c r="CA54" s="18">
        <f t="shared" si="59"/>
        <v>0</v>
      </c>
      <c r="CB54" s="18">
        <f t="shared" si="59"/>
        <v>0</v>
      </c>
      <c r="CC54" s="18">
        <f t="shared" si="59"/>
        <v>0</v>
      </c>
      <c r="CD54" s="18">
        <f t="shared" si="59"/>
        <v>0</v>
      </c>
      <c r="CE54" s="18">
        <f t="shared" si="59"/>
        <v>0</v>
      </c>
      <c r="CF54" s="18">
        <f t="shared" si="59"/>
        <v>0</v>
      </c>
      <c r="CG54" s="18">
        <f t="shared" si="59"/>
        <v>0</v>
      </c>
      <c r="CH54" s="18">
        <f t="shared" si="59"/>
        <v>0</v>
      </c>
      <c r="CI54" s="18">
        <f t="shared" si="59"/>
        <v>0</v>
      </c>
      <c r="CJ54" s="18">
        <f t="shared" si="59"/>
        <v>0</v>
      </c>
      <c r="CK54" s="18">
        <f t="shared" si="59"/>
        <v>0</v>
      </c>
      <c r="CL54" s="18">
        <f t="shared" si="59"/>
        <v>0</v>
      </c>
      <c r="CM54" s="18">
        <f t="shared" si="59"/>
        <v>0</v>
      </c>
      <c r="CN54" s="18">
        <f t="shared" si="59"/>
        <v>0</v>
      </c>
      <c r="CO54" s="18">
        <f t="shared" si="56"/>
        <v>0</v>
      </c>
      <c r="CP54" s="18">
        <f t="shared" si="56"/>
        <v>0</v>
      </c>
      <c r="CQ54" s="18">
        <f t="shared" si="56"/>
        <v>0</v>
      </c>
      <c r="CR54" s="18">
        <f t="shared" si="56"/>
        <v>0</v>
      </c>
      <c r="CS54" s="18">
        <f t="shared" si="56"/>
        <v>0</v>
      </c>
      <c r="CT54" s="18">
        <f t="shared" si="56"/>
        <v>0</v>
      </c>
      <c r="CU54" s="18">
        <f t="shared" si="56"/>
        <v>0</v>
      </c>
      <c r="CV54" s="18">
        <f t="shared" si="56"/>
        <v>0</v>
      </c>
      <c r="CW54" s="18">
        <f t="shared" si="56"/>
        <v>0</v>
      </c>
      <c r="CX54" s="18"/>
      <c r="CY54" s="18"/>
      <c r="CZ54" s="18"/>
      <c r="DA54" s="18"/>
      <c r="DB54" s="18"/>
      <c r="DD54" s="18">
        <f t="shared" si="60"/>
        <v>0</v>
      </c>
      <c r="DE54" s="18">
        <f t="shared" si="60"/>
        <v>0</v>
      </c>
      <c r="DF54" s="18">
        <f t="shared" si="60"/>
        <v>0</v>
      </c>
      <c r="DG54" s="18">
        <f t="shared" si="60"/>
        <v>0</v>
      </c>
      <c r="DH54" s="18">
        <f t="shared" si="60"/>
        <v>0</v>
      </c>
      <c r="DI54" s="18">
        <f t="shared" si="60"/>
        <v>0</v>
      </c>
      <c r="DJ54" s="18">
        <f t="shared" si="60"/>
        <v>0</v>
      </c>
      <c r="DK54" s="18">
        <f t="shared" si="60"/>
        <v>0</v>
      </c>
      <c r="DL54" s="18">
        <f t="shared" si="60"/>
        <v>0</v>
      </c>
      <c r="DM54" s="18">
        <f t="shared" si="60"/>
        <v>0</v>
      </c>
      <c r="DN54" s="18">
        <f t="shared" si="60"/>
        <v>0</v>
      </c>
      <c r="DO54" s="18">
        <f t="shared" si="60"/>
        <v>0</v>
      </c>
      <c r="DP54" s="18">
        <f t="shared" si="60"/>
        <v>0</v>
      </c>
      <c r="DQ54" s="18">
        <f t="shared" si="60"/>
        <v>0</v>
      </c>
      <c r="DR54" s="18">
        <f t="shared" si="60"/>
        <v>0</v>
      </c>
      <c r="DS54" s="18">
        <f t="shared" si="60"/>
        <v>0</v>
      </c>
      <c r="DT54" s="18">
        <f t="shared" si="57"/>
        <v>0</v>
      </c>
      <c r="DU54" s="18">
        <f t="shared" si="57"/>
        <v>0</v>
      </c>
      <c r="DV54" s="18">
        <f t="shared" si="57"/>
        <v>0</v>
      </c>
      <c r="DW54" s="18">
        <f t="shared" si="57"/>
        <v>0</v>
      </c>
      <c r="DX54" s="18">
        <f t="shared" si="57"/>
        <v>0</v>
      </c>
      <c r="DY54" s="18">
        <f t="shared" si="57"/>
        <v>0</v>
      </c>
      <c r="DZ54" s="18">
        <f t="shared" si="57"/>
        <v>0</v>
      </c>
      <c r="EA54" s="18">
        <f t="shared" si="57"/>
        <v>0</v>
      </c>
      <c r="EB54" s="18">
        <f t="shared" si="57"/>
        <v>0</v>
      </c>
      <c r="EC54" s="18"/>
      <c r="ED54" s="18"/>
      <c r="EE54" s="18"/>
      <c r="EF54" s="18"/>
      <c r="EG54" s="18"/>
      <c r="EH54" s="28"/>
      <c r="EI54" s="18">
        <f t="shared" si="52"/>
        <v>0</v>
      </c>
      <c r="EJ54" s="18">
        <f t="shared" si="53"/>
        <v>0</v>
      </c>
      <c r="EK54" s="18">
        <f t="shared" si="54"/>
        <v>0</v>
      </c>
    </row>
    <row r="55" spans="1:141" x14ac:dyDescent="0.25">
      <c r="A55" s="22"/>
      <c r="B55" s="22"/>
      <c r="C55" s="22"/>
      <c r="D55" s="22"/>
      <c r="E55" s="22"/>
      <c r="F55" s="22"/>
      <c r="G55" s="22"/>
      <c r="H55" s="22"/>
      <c r="I55" s="23"/>
      <c r="J55" s="22"/>
      <c r="K55" s="22"/>
      <c r="L55" s="22"/>
      <c r="M55" s="22"/>
      <c r="N55" s="24"/>
      <c r="O55" t="s">
        <v>147</v>
      </c>
      <c r="P55" t="s">
        <v>147</v>
      </c>
      <c r="Q55" t="str">
        <f t="shared" si="2"/>
        <v/>
      </c>
      <c r="AD55" s="17" t="s">
        <v>126</v>
      </c>
      <c r="AE55" t="str">
        <f t="shared" si="40"/>
        <v>163BMT0815</v>
      </c>
      <c r="AF55" t="str">
        <f t="shared" si="41"/>
        <v>L</v>
      </c>
      <c r="AG55" s="18">
        <f t="shared" si="42"/>
        <v>0</v>
      </c>
      <c r="AH55" s="18">
        <f t="shared" si="43"/>
        <v>1</v>
      </c>
      <c r="AI55" s="18">
        <f t="shared" si="44"/>
        <v>0</v>
      </c>
      <c r="AJ55" s="19">
        <f t="shared" si="45"/>
        <v>2045</v>
      </c>
      <c r="AK55" s="19">
        <f t="shared" si="46"/>
        <v>2057</v>
      </c>
      <c r="AL55" s="19">
        <f t="shared" si="47"/>
        <v>9999</v>
      </c>
      <c r="AM55" s="19">
        <f t="shared" si="48"/>
        <v>9999</v>
      </c>
      <c r="AN55" s="19">
        <f t="shared" si="49"/>
        <v>9999</v>
      </c>
      <c r="AO55" s="19">
        <f t="shared" si="50"/>
        <v>9999</v>
      </c>
      <c r="AP55" s="19">
        <f t="shared" si="51"/>
        <v>9999</v>
      </c>
      <c r="AQ55" s="7"/>
      <c r="AR55" s="27">
        <v>5.7999999999999545</v>
      </c>
      <c r="AS55" s="17" t="s">
        <v>127</v>
      </c>
      <c r="AT55" s="18">
        <f t="shared" si="58"/>
        <v>0</v>
      </c>
      <c r="AU55" s="18">
        <f t="shared" si="58"/>
        <v>0</v>
      </c>
      <c r="AV55" s="18">
        <f t="shared" si="58"/>
        <v>0</v>
      </c>
      <c r="AW55" s="18">
        <f t="shared" si="58"/>
        <v>0</v>
      </c>
      <c r="AX55" s="18">
        <f t="shared" si="58"/>
        <v>0</v>
      </c>
      <c r="AY55" s="18">
        <f t="shared" si="58"/>
        <v>0</v>
      </c>
      <c r="AZ55" s="18">
        <f t="shared" si="58"/>
        <v>0</v>
      </c>
      <c r="BA55" s="18">
        <f t="shared" si="58"/>
        <v>0</v>
      </c>
      <c r="BB55" s="18">
        <f t="shared" si="58"/>
        <v>0</v>
      </c>
      <c r="BC55" s="18">
        <f t="shared" si="58"/>
        <v>0</v>
      </c>
      <c r="BD55" s="18">
        <f t="shared" si="58"/>
        <v>0</v>
      </c>
      <c r="BE55" s="18">
        <f t="shared" si="58"/>
        <v>0</v>
      </c>
      <c r="BF55" s="18">
        <f t="shared" si="58"/>
        <v>0</v>
      </c>
      <c r="BG55" s="18">
        <f t="shared" si="58"/>
        <v>0</v>
      </c>
      <c r="BH55" s="18">
        <f t="shared" si="58"/>
        <v>0</v>
      </c>
      <c r="BI55" s="18">
        <f t="shared" si="58"/>
        <v>0</v>
      </c>
      <c r="BJ55" s="18">
        <f t="shared" si="55"/>
        <v>0</v>
      </c>
      <c r="BK55" s="18">
        <f t="shared" si="55"/>
        <v>0</v>
      </c>
      <c r="BL55" s="18">
        <f t="shared" si="55"/>
        <v>0</v>
      </c>
      <c r="BM55" s="18">
        <f t="shared" si="55"/>
        <v>0</v>
      </c>
      <c r="BN55" s="18">
        <f t="shared" si="55"/>
        <v>0</v>
      </c>
      <c r="BO55" s="18">
        <f t="shared" si="55"/>
        <v>0</v>
      </c>
      <c r="BP55" s="18">
        <f t="shared" si="55"/>
        <v>0</v>
      </c>
      <c r="BQ55" s="18">
        <f t="shared" si="55"/>
        <v>0</v>
      </c>
      <c r="BR55" s="18">
        <f t="shared" si="55"/>
        <v>0</v>
      </c>
      <c r="BS55" s="18"/>
      <c r="BT55" s="18"/>
      <c r="BU55" s="18"/>
      <c r="BV55" s="18"/>
      <c r="BW55" s="18"/>
      <c r="BX55" s="28"/>
      <c r="BY55" s="18">
        <f t="shared" si="59"/>
        <v>0</v>
      </c>
      <c r="BZ55" s="18">
        <f t="shared" si="59"/>
        <v>0</v>
      </c>
      <c r="CA55" s="18">
        <f t="shared" si="59"/>
        <v>0</v>
      </c>
      <c r="CB55" s="18">
        <f t="shared" si="59"/>
        <v>0</v>
      </c>
      <c r="CC55" s="18">
        <f t="shared" si="59"/>
        <v>0</v>
      </c>
      <c r="CD55" s="18">
        <f t="shared" si="59"/>
        <v>0</v>
      </c>
      <c r="CE55" s="18">
        <f t="shared" si="59"/>
        <v>0</v>
      </c>
      <c r="CF55" s="18">
        <f t="shared" si="59"/>
        <v>0</v>
      </c>
      <c r="CG55" s="18">
        <f t="shared" si="59"/>
        <v>0</v>
      </c>
      <c r="CH55" s="18">
        <f t="shared" si="59"/>
        <v>0</v>
      </c>
      <c r="CI55" s="18">
        <f t="shared" si="59"/>
        <v>0</v>
      </c>
      <c r="CJ55" s="18">
        <f t="shared" si="59"/>
        <v>0</v>
      </c>
      <c r="CK55" s="18">
        <f t="shared" si="59"/>
        <v>0</v>
      </c>
      <c r="CL55" s="18">
        <f t="shared" si="59"/>
        <v>0</v>
      </c>
      <c r="CM55" s="18">
        <f t="shared" si="59"/>
        <v>0</v>
      </c>
      <c r="CN55" s="18">
        <f t="shared" si="59"/>
        <v>0</v>
      </c>
      <c r="CO55" s="18">
        <f t="shared" si="56"/>
        <v>0</v>
      </c>
      <c r="CP55" s="18">
        <f t="shared" si="56"/>
        <v>0</v>
      </c>
      <c r="CQ55" s="18">
        <f t="shared" si="56"/>
        <v>0</v>
      </c>
      <c r="CR55" s="18">
        <f t="shared" si="56"/>
        <v>0</v>
      </c>
      <c r="CS55" s="18">
        <f t="shared" si="56"/>
        <v>0</v>
      </c>
      <c r="CT55" s="18">
        <f t="shared" si="56"/>
        <v>0</v>
      </c>
      <c r="CU55" s="18">
        <f t="shared" si="56"/>
        <v>0</v>
      </c>
      <c r="CV55" s="18">
        <f t="shared" si="56"/>
        <v>0</v>
      </c>
      <c r="CW55" s="18">
        <f t="shared" si="56"/>
        <v>0</v>
      </c>
      <c r="CX55" s="18"/>
      <c r="CY55" s="18"/>
      <c r="CZ55" s="18"/>
      <c r="DA55" s="18"/>
      <c r="DB55" s="18"/>
      <c r="DD55" s="18">
        <f t="shared" si="60"/>
        <v>0</v>
      </c>
      <c r="DE55" s="18">
        <f t="shared" si="60"/>
        <v>0</v>
      </c>
      <c r="DF55" s="18">
        <f t="shared" si="60"/>
        <v>0</v>
      </c>
      <c r="DG55" s="18">
        <f t="shared" si="60"/>
        <v>0</v>
      </c>
      <c r="DH55" s="18">
        <f t="shared" si="60"/>
        <v>0</v>
      </c>
      <c r="DI55" s="18">
        <f t="shared" si="60"/>
        <v>0</v>
      </c>
      <c r="DJ55" s="18">
        <f t="shared" si="60"/>
        <v>0</v>
      </c>
      <c r="DK55" s="18">
        <f t="shared" si="60"/>
        <v>0</v>
      </c>
      <c r="DL55" s="18">
        <f t="shared" si="60"/>
        <v>0</v>
      </c>
      <c r="DM55" s="18">
        <f t="shared" si="60"/>
        <v>0</v>
      </c>
      <c r="DN55" s="18">
        <f t="shared" si="60"/>
        <v>0</v>
      </c>
      <c r="DO55" s="18">
        <f t="shared" si="60"/>
        <v>0</v>
      </c>
      <c r="DP55" s="18">
        <f t="shared" si="60"/>
        <v>0</v>
      </c>
      <c r="DQ55" s="18">
        <f t="shared" si="60"/>
        <v>0</v>
      </c>
      <c r="DR55" s="18">
        <f t="shared" si="60"/>
        <v>0</v>
      </c>
      <c r="DS55" s="18">
        <f t="shared" si="60"/>
        <v>0</v>
      </c>
      <c r="DT55" s="18">
        <f t="shared" si="57"/>
        <v>0</v>
      </c>
      <c r="DU55" s="18">
        <f t="shared" si="57"/>
        <v>0</v>
      </c>
      <c r="DV55" s="18">
        <f t="shared" si="57"/>
        <v>0</v>
      </c>
      <c r="DW55" s="18">
        <f t="shared" si="57"/>
        <v>0</v>
      </c>
      <c r="DX55" s="18">
        <f t="shared" si="57"/>
        <v>0</v>
      </c>
      <c r="DY55" s="18">
        <f t="shared" si="57"/>
        <v>0</v>
      </c>
      <c r="DZ55" s="18">
        <f t="shared" si="57"/>
        <v>0</v>
      </c>
      <c r="EA55" s="18">
        <f t="shared" si="57"/>
        <v>0</v>
      </c>
      <c r="EB55" s="18">
        <f t="shared" si="57"/>
        <v>0</v>
      </c>
      <c r="EC55" s="18"/>
      <c r="ED55" s="18"/>
      <c r="EE55" s="18"/>
      <c r="EF55" s="18"/>
      <c r="EG55" s="18"/>
      <c r="EH55" s="28"/>
      <c r="EI55" s="18">
        <f t="shared" si="52"/>
        <v>0</v>
      </c>
      <c r="EJ55" s="18">
        <f t="shared" si="53"/>
        <v>0</v>
      </c>
      <c r="EK55" s="18">
        <f t="shared" si="54"/>
        <v>0</v>
      </c>
    </row>
    <row r="56" spans="1:141" x14ac:dyDescent="0.25">
      <c r="A56" s="22" t="s">
        <v>28</v>
      </c>
      <c r="B56" s="22">
        <v>2013</v>
      </c>
      <c r="C56" s="22">
        <v>2037</v>
      </c>
      <c r="D56" s="22">
        <v>2049</v>
      </c>
      <c r="E56" s="22">
        <v>9999</v>
      </c>
      <c r="F56" s="22">
        <v>9999</v>
      </c>
      <c r="G56" s="22">
        <v>9999</v>
      </c>
      <c r="H56" s="22">
        <v>9999</v>
      </c>
      <c r="I56" s="23">
        <v>9999</v>
      </c>
      <c r="J56" s="22"/>
      <c r="K56" s="22"/>
      <c r="L56" s="22">
        <v>595411</v>
      </c>
      <c r="M56" s="22" t="s">
        <v>73</v>
      </c>
      <c r="N56" s="24">
        <v>12.560069595476296</v>
      </c>
      <c r="O56" t="s">
        <v>146</v>
      </c>
      <c r="P56" t="s">
        <v>68</v>
      </c>
      <c r="Q56" t="str">
        <f t="shared" si="2"/>
        <v>MT</v>
      </c>
      <c r="AD56" s="17" t="s">
        <v>128</v>
      </c>
      <c r="AE56" t="str">
        <f t="shared" si="40"/>
        <v>163BMT0820</v>
      </c>
      <c r="AF56" t="str">
        <f t="shared" si="41"/>
        <v>M</v>
      </c>
      <c r="AG56" s="18">
        <f t="shared" si="42"/>
        <v>0</v>
      </c>
      <c r="AH56" s="18">
        <f t="shared" si="43"/>
        <v>1</v>
      </c>
      <c r="AI56" s="18">
        <f t="shared" si="44"/>
        <v>0</v>
      </c>
      <c r="AJ56" s="19">
        <f t="shared" si="45"/>
        <v>2053</v>
      </c>
      <c r="AK56" s="19">
        <f t="shared" si="46"/>
        <v>2064</v>
      </c>
      <c r="AL56" s="19">
        <f t="shared" si="47"/>
        <v>9999</v>
      </c>
      <c r="AM56" s="19">
        <f t="shared" si="48"/>
        <v>9999</v>
      </c>
      <c r="AN56" s="19">
        <f t="shared" si="49"/>
        <v>9999</v>
      </c>
      <c r="AO56" s="19">
        <f t="shared" si="50"/>
        <v>9999</v>
      </c>
      <c r="AP56" s="19">
        <f t="shared" si="51"/>
        <v>9999</v>
      </c>
      <c r="AQ56" s="7"/>
      <c r="AR56" s="27">
        <v>8.2000000000000455</v>
      </c>
      <c r="AS56" s="17" t="s">
        <v>129</v>
      </c>
      <c r="AT56" s="18">
        <f t="shared" si="58"/>
        <v>0</v>
      </c>
      <c r="AU56" s="18">
        <f t="shared" si="58"/>
        <v>0</v>
      </c>
      <c r="AV56" s="18">
        <f t="shared" si="58"/>
        <v>0</v>
      </c>
      <c r="AW56" s="18">
        <f t="shared" si="58"/>
        <v>0</v>
      </c>
      <c r="AX56" s="18">
        <f t="shared" si="58"/>
        <v>0</v>
      </c>
      <c r="AY56" s="18">
        <f t="shared" si="58"/>
        <v>0</v>
      </c>
      <c r="AZ56" s="18">
        <f t="shared" si="58"/>
        <v>0</v>
      </c>
      <c r="BA56" s="18">
        <f t="shared" si="58"/>
        <v>0</v>
      </c>
      <c r="BB56" s="18">
        <f t="shared" si="58"/>
        <v>0</v>
      </c>
      <c r="BC56" s="18">
        <f t="shared" si="58"/>
        <v>0</v>
      </c>
      <c r="BD56" s="18">
        <f t="shared" si="58"/>
        <v>0</v>
      </c>
      <c r="BE56" s="18">
        <f t="shared" si="58"/>
        <v>0</v>
      </c>
      <c r="BF56" s="18">
        <f t="shared" si="58"/>
        <v>0</v>
      </c>
      <c r="BG56" s="18">
        <f t="shared" si="58"/>
        <v>0</v>
      </c>
      <c r="BH56" s="18">
        <f t="shared" si="58"/>
        <v>0</v>
      </c>
      <c r="BI56" s="18">
        <f t="shared" si="58"/>
        <v>0</v>
      </c>
      <c r="BJ56" s="18">
        <f t="shared" si="55"/>
        <v>0</v>
      </c>
      <c r="BK56" s="18">
        <f t="shared" si="55"/>
        <v>0</v>
      </c>
      <c r="BL56" s="18">
        <f t="shared" si="55"/>
        <v>0</v>
      </c>
      <c r="BM56" s="18">
        <f t="shared" si="55"/>
        <v>0</v>
      </c>
      <c r="BN56" s="18">
        <f t="shared" si="55"/>
        <v>0</v>
      </c>
      <c r="BO56" s="18">
        <f t="shared" si="55"/>
        <v>0</v>
      </c>
      <c r="BP56" s="18">
        <f t="shared" si="55"/>
        <v>0</v>
      </c>
      <c r="BQ56" s="18">
        <f t="shared" si="55"/>
        <v>0</v>
      </c>
      <c r="BR56" s="18">
        <f t="shared" si="55"/>
        <v>0</v>
      </c>
      <c r="BS56" s="18"/>
      <c r="BT56" s="18"/>
      <c r="BU56" s="18"/>
      <c r="BV56" s="18"/>
      <c r="BW56" s="18"/>
      <c r="BX56" s="28"/>
      <c r="BY56" s="18">
        <f t="shared" si="59"/>
        <v>0</v>
      </c>
      <c r="BZ56" s="18">
        <f t="shared" si="59"/>
        <v>0</v>
      </c>
      <c r="CA56" s="18">
        <f t="shared" si="59"/>
        <v>0</v>
      </c>
      <c r="CB56" s="18">
        <f t="shared" si="59"/>
        <v>0</v>
      </c>
      <c r="CC56" s="18">
        <f t="shared" si="59"/>
        <v>0</v>
      </c>
      <c r="CD56" s="18">
        <f t="shared" si="59"/>
        <v>0</v>
      </c>
      <c r="CE56" s="18">
        <f t="shared" si="59"/>
        <v>0</v>
      </c>
      <c r="CF56" s="18">
        <f t="shared" si="59"/>
        <v>0</v>
      </c>
      <c r="CG56" s="18">
        <f t="shared" si="59"/>
        <v>0</v>
      </c>
      <c r="CH56" s="18">
        <f t="shared" si="59"/>
        <v>0</v>
      </c>
      <c r="CI56" s="18">
        <f t="shared" si="59"/>
        <v>0</v>
      </c>
      <c r="CJ56" s="18">
        <f t="shared" si="59"/>
        <v>0</v>
      </c>
      <c r="CK56" s="18">
        <f t="shared" si="59"/>
        <v>0</v>
      </c>
      <c r="CL56" s="18">
        <f t="shared" si="59"/>
        <v>0</v>
      </c>
      <c r="CM56" s="18">
        <f t="shared" si="59"/>
        <v>0</v>
      </c>
      <c r="CN56" s="18">
        <f t="shared" si="59"/>
        <v>0</v>
      </c>
      <c r="CO56" s="18">
        <f t="shared" si="56"/>
        <v>0</v>
      </c>
      <c r="CP56" s="18">
        <f t="shared" si="56"/>
        <v>0</v>
      </c>
      <c r="CQ56" s="18">
        <f t="shared" si="56"/>
        <v>0</v>
      </c>
      <c r="CR56" s="18">
        <f t="shared" si="56"/>
        <v>0</v>
      </c>
      <c r="CS56" s="18">
        <f t="shared" si="56"/>
        <v>0</v>
      </c>
      <c r="CT56" s="18">
        <f t="shared" si="56"/>
        <v>0</v>
      </c>
      <c r="CU56" s="18">
        <f t="shared" si="56"/>
        <v>0</v>
      </c>
      <c r="CV56" s="18">
        <f t="shared" si="56"/>
        <v>0</v>
      </c>
      <c r="CW56" s="18">
        <f t="shared" si="56"/>
        <v>0</v>
      </c>
      <c r="CX56" s="18"/>
      <c r="CY56" s="18"/>
      <c r="CZ56" s="18"/>
      <c r="DA56" s="18"/>
      <c r="DB56" s="18"/>
      <c r="DD56" s="18">
        <f t="shared" si="60"/>
        <v>0</v>
      </c>
      <c r="DE56" s="18">
        <f t="shared" si="60"/>
        <v>0</v>
      </c>
      <c r="DF56" s="18">
        <f t="shared" si="60"/>
        <v>0</v>
      </c>
      <c r="DG56" s="18">
        <f t="shared" si="60"/>
        <v>0</v>
      </c>
      <c r="DH56" s="18">
        <f t="shared" si="60"/>
        <v>0</v>
      </c>
      <c r="DI56" s="18">
        <f t="shared" si="60"/>
        <v>0</v>
      </c>
      <c r="DJ56" s="18">
        <f t="shared" si="60"/>
        <v>0</v>
      </c>
      <c r="DK56" s="18">
        <f t="shared" si="60"/>
        <v>0</v>
      </c>
      <c r="DL56" s="18">
        <f t="shared" si="60"/>
        <v>0</v>
      </c>
      <c r="DM56" s="18">
        <f t="shared" si="60"/>
        <v>0</v>
      </c>
      <c r="DN56" s="18">
        <f t="shared" si="60"/>
        <v>0</v>
      </c>
      <c r="DO56" s="18">
        <f t="shared" si="60"/>
        <v>0</v>
      </c>
      <c r="DP56" s="18">
        <f t="shared" si="60"/>
        <v>0</v>
      </c>
      <c r="DQ56" s="18">
        <f t="shared" si="60"/>
        <v>0</v>
      </c>
      <c r="DR56" s="18">
        <f t="shared" si="60"/>
        <v>0</v>
      </c>
      <c r="DS56" s="18">
        <f t="shared" si="60"/>
        <v>0</v>
      </c>
      <c r="DT56" s="18">
        <f t="shared" si="57"/>
        <v>0</v>
      </c>
      <c r="DU56" s="18">
        <f t="shared" si="57"/>
        <v>0</v>
      </c>
      <c r="DV56" s="18">
        <f t="shared" si="57"/>
        <v>0</v>
      </c>
      <c r="DW56" s="18">
        <f t="shared" si="57"/>
        <v>0</v>
      </c>
      <c r="DX56" s="18">
        <f t="shared" si="57"/>
        <v>0</v>
      </c>
      <c r="DY56" s="18">
        <f t="shared" si="57"/>
        <v>0</v>
      </c>
      <c r="DZ56" s="18">
        <f t="shared" si="57"/>
        <v>0</v>
      </c>
      <c r="EA56" s="18">
        <f t="shared" si="57"/>
        <v>0</v>
      </c>
      <c r="EB56" s="18">
        <f t="shared" si="57"/>
        <v>0</v>
      </c>
      <c r="EC56" s="18"/>
      <c r="ED56" s="18"/>
      <c r="EE56" s="18"/>
      <c r="EF56" s="18"/>
      <c r="EG56" s="18"/>
      <c r="EH56" s="28"/>
      <c r="EI56" s="18">
        <f t="shared" si="52"/>
        <v>0</v>
      </c>
      <c r="EJ56" s="18">
        <f t="shared" si="53"/>
        <v>0</v>
      </c>
      <c r="EK56" s="18">
        <f t="shared" si="54"/>
        <v>0</v>
      </c>
    </row>
    <row r="57" spans="1:141" x14ac:dyDescent="0.25">
      <c r="A57" s="22"/>
      <c r="B57" s="22"/>
      <c r="C57" s="22"/>
      <c r="D57" s="22"/>
      <c r="E57" s="22"/>
      <c r="F57" s="22"/>
      <c r="G57" s="22"/>
      <c r="H57" s="22"/>
      <c r="I57" s="23"/>
      <c r="J57" s="22"/>
      <c r="K57" s="22"/>
      <c r="L57" s="22"/>
      <c r="M57" s="22"/>
      <c r="N57" s="24"/>
      <c r="O57" t="s">
        <v>147</v>
      </c>
      <c r="P57" t="s">
        <v>147</v>
      </c>
      <c r="Q57" t="str">
        <f t="shared" si="2"/>
        <v/>
      </c>
      <c r="AD57" s="17" t="s">
        <v>130</v>
      </c>
      <c r="AE57" t="str">
        <f t="shared" si="40"/>
        <v>163BMT0821</v>
      </c>
      <c r="AF57" t="str">
        <f t="shared" si="41"/>
        <v>M</v>
      </c>
      <c r="AG57" s="18">
        <f t="shared" si="42"/>
        <v>0</v>
      </c>
      <c r="AH57" s="18">
        <f t="shared" si="43"/>
        <v>1</v>
      </c>
      <c r="AI57" s="18">
        <f t="shared" si="44"/>
        <v>0</v>
      </c>
      <c r="AJ57" s="19">
        <f t="shared" si="45"/>
        <v>2053</v>
      </c>
      <c r="AK57" s="19">
        <f t="shared" si="46"/>
        <v>2064</v>
      </c>
      <c r="AL57" s="19">
        <f t="shared" si="47"/>
        <v>9999</v>
      </c>
      <c r="AM57" s="19">
        <f t="shared" si="48"/>
        <v>9999</v>
      </c>
      <c r="AN57" s="19">
        <f t="shared" si="49"/>
        <v>9999</v>
      </c>
      <c r="AO57" s="19">
        <f t="shared" si="50"/>
        <v>9999</v>
      </c>
      <c r="AP57" s="19">
        <f t="shared" si="51"/>
        <v>9999</v>
      </c>
      <c r="AQ57" s="7"/>
      <c r="AR57" s="27">
        <v>27.299999999999955</v>
      </c>
      <c r="AS57" s="17" t="s">
        <v>131</v>
      </c>
      <c r="AT57" s="18">
        <f t="shared" si="58"/>
        <v>0</v>
      </c>
      <c r="AU57" s="18">
        <f t="shared" si="58"/>
        <v>0</v>
      </c>
      <c r="AV57" s="18">
        <f t="shared" si="58"/>
        <v>0</v>
      </c>
      <c r="AW57" s="18">
        <f t="shared" si="58"/>
        <v>0</v>
      </c>
      <c r="AX57" s="18">
        <f t="shared" si="58"/>
        <v>0</v>
      </c>
      <c r="AY57" s="18">
        <f t="shared" si="58"/>
        <v>0</v>
      </c>
      <c r="AZ57" s="18">
        <f t="shared" si="58"/>
        <v>0</v>
      </c>
      <c r="BA57" s="18">
        <f t="shared" si="58"/>
        <v>0</v>
      </c>
      <c r="BB57" s="18">
        <f t="shared" si="58"/>
        <v>0</v>
      </c>
      <c r="BC57" s="18">
        <f t="shared" si="58"/>
        <v>0</v>
      </c>
      <c r="BD57" s="18">
        <f t="shared" si="58"/>
        <v>0</v>
      </c>
      <c r="BE57" s="18">
        <f t="shared" si="58"/>
        <v>0</v>
      </c>
      <c r="BF57" s="18">
        <f t="shared" si="58"/>
        <v>0</v>
      </c>
      <c r="BG57" s="18">
        <f t="shared" si="58"/>
        <v>0</v>
      </c>
      <c r="BH57" s="18">
        <f t="shared" si="58"/>
        <v>0</v>
      </c>
      <c r="BI57" s="18">
        <f t="shared" si="58"/>
        <v>0</v>
      </c>
      <c r="BJ57" s="18">
        <f t="shared" si="55"/>
        <v>0</v>
      </c>
      <c r="BK57" s="18">
        <f t="shared" si="55"/>
        <v>0</v>
      </c>
      <c r="BL57" s="18">
        <f t="shared" si="55"/>
        <v>0</v>
      </c>
      <c r="BM57" s="18">
        <f t="shared" si="55"/>
        <v>0</v>
      </c>
      <c r="BN57" s="18">
        <f t="shared" si="55"/>
        <v>0</v>
      </c>
      <c r="BO57" s="18">
        <f t="shared" si="55"/>
        <v>0</v>
      </c>
      <c r="BP57" s="18">
        <f t="shared" si="55"/>
        <v>0</v>
      </c>
      <c r="BQ57" s="18">
        <f t="shared" si="55"/>
        <v>0</v>
      </c>
      <c r="BR57" s="18">
        <f t="shared" si="55"/>
        <v>0</v>
      </c>
      <c r="BS57" s="18"/>
      <c r="BT57" s="18"/>
      <c r="BU57" s="18"/>
      <c r="BV57" s="18"/>
      <c r="BW57" s="18"/>
      <c r="BX57" s="28"/>
      <c r="BY57" s="18">
        <f t="shared" si="59"/>
        <v>0</v>
      </c>
      <c r="BZ57" s="18">
        <f t="shared" si="59"/>
        <v>0</v>
      </c>
      <c r="CA57" s="18">
        <f t="shared" si="59"/>
        <v>0</v>
      </c>
      <c r="CB57" s="18">
        <f t="shared" si="59"/>
        <v>0</v>
      </c>
      <c r="CC57" s="18">
        <f t="shared" si="59"/>
        <v>0</v>
      </c>
      <c r="CD57" s="18">
        <f t="shared" si="59"/>
        <v>0</v>
      </c>
      <c r="CE57" s="18">
        <f t="shared" si="59"/>
        <v>0</v>
      </c>
      <c r="CF57" s="18">
        <f t="shared" si="59"/>
        <v>0</v>
      </c>
      <c r="CG57" s="18">
        <f t="shared" si="59"/>
        <v>0</v>
      </c>
      <c r="CH57" s="18">
        <f t="shared" si="59"/>
        <v>0</v>
      </c>
      <c r="CI57" s="18">
        <f t="shared" si="59"/>
        <v>0</v>
      </c>
      <c r="CJ57" s="18">
        <f t="shared" si="59"/>
        <v>0</v>
      </c>
      <c r="CK57" s="18">
        <f t="shared" si="59"/>
        <v>0</v>
      </c>
      <c r="CL57" s="18">
        <f t="shared" si="59"/>
        <v>0</v>
      </c>
      <c r="CM57" s="18">
        <f t="shared" si="59"/>
        <v>0</v>
      </c>
      <c r="CN57" s="18">
        <f t="shared" si="59"/>
        <v>0</v>
      </c>
      <c r="CO57" s="18">
        <f t="shared" si="56"/>
        <v>0</v>
      </c>
      <c r="CP57" s="18">
        <f t="shared" si="56"/>
        <v>0</v>
      </c>
      <c r="CQ57" s="18">
        <f t="shared" si="56"/>
        <v>0</v>
      </c>
      <c r="CR57" s="18">
        <f t="shared" si="56"/>
        <v>0</v>
      </c>
      <c r="CS57" s="18">
        <f t="shared" si="56"/>
        <v>0</v>
      </c>
      <c r="CT57" s="18">
        <f t="shared" si="56"/>
        <v>0</v>
      </c>
      <c r="CU57" s="18">
        <f t="shared" si="56"/>
        <v>0</v>
      </c>
      <c r="CV57" s="18">
        <f t="shared" si="56"/>
        <v>0</v>
      </c>
      <c r="CW57" s="18">
        <f t="shared" si="56"/>
        <v>0</v>
      </c>
      <c r="CX57" s="18"/>
      <c r="CY57" s="18"/>
      <c r="CZ57" s="18"/>
      <c r="DA57" s="18"/>
      <c r="DB57" s="18"/>
      <c r="DD57" s="18">
        <f t="shared" si="60"/>
        <v>0</v>
      </c>
      <c r="DE57" s="18">
        <f t="shared" si="60"/>
        <v>0</v>
      </c>
      <c r="DF57" s="18">
        <f t="shared" si="60"/>
        <v>0</v>
      </c>
      <c r="DG57" s="18">
        <f t="shared" si="60"/>
        <v>0</v>
      </c>
      <c r="DH57" s="18">
        <f t="shared" si="60"/>
        <v>0</v>
      </c>
      <c r="DI57" s="18">
        <f t="shared" si="60"/>
        <v>0</v>
      </c>
      <c r="DJ57" s="18">
        <f t="shared" si="60"/>
        <v>0</v>
      </c>
      <c r="DK57" s="18">
        <f t="shared" si="60"/>
        <v>0</v>
      </c>
      <c r="DL57" s="18">
        <f t="shared" si="60"/>
        <v>0</v>
      </c>
      <c r="DM57" s="18">
        <f t="shared" si="60"/>
        <v>0</v>
      </c>
      <c r="DN57" s="18">
        <f t="shared" si="60"/>
        <v>0</v>
      </c>
      <c r="DO57" s="18">
        <f t="shared" si="60"/>
        <v>0</v>
      </c>
      <c r="DP57" s="18">
        <f t="shared" si="60"/>
        <v>0</v>
      </c>
      <c r="DQ57" s="18">
        <f t="shared" si="60"/>
        <v>0</v>
      </c>
      <c r="DR57" s="18">
        <f t="shared" si="60"/>
        <v>0</v>
      </c>
      <c r="DS57" s="18">
        <f t="shared" si="60"/>
        <v>0</v>
      </c>
      <c r="DT57" s="18">
        <f t="shared" si="57"/>
        <v>0</v>
      </c>
      <c r="DU57" s="18">
        <f t="shared" si="57"/>
        <v>0</v>
      </c>
      <c r="DV57" s="18">
        <f t="shared" si="57"/>
        <v>0</v>
      </c>
      <c r="DW57" s="18">
        <f t="shared" si="57"/>
        <v>0</v>
      </c>
      <c r="DX57" s="18">
        <f t="shared" si="57"/>
        <v>0</v>
      </c>
      <c r="DY57" s="18">
        <f t="shared" si="57"/>
        <v>0</v>
      </c>
      <c r="DZ57" s="18">
        <f t="shared" si="57"/>
        <v>0</v>
      </c>
      <c r="EA57" s="18">
        <f t="shared" si="57"/>
        <v>0</v>
      </c>
      <c r="EB57" s="18">
        <f t="shared" si="57"/>
        <v>0</v>
      </c>
      <c r="EC57" s="18"/>
      <c r="ED57" s="18"/>
      <c r="EE57" s="18"/>
      <c r="EF57" s="18"/>
      <c r="EG57" s="18"/>
      <c r="EH57" s="28"/>
      <c r="EI57" s="18">
        <f t="shared" si="52"/>
        <v>0</v>
      </c>
      <c r="EJ57" s="18">
        <f t="shared" si="53"/>
        <v>0</v>
      </c>
      <c r="EK57" s="18">
        <f t="shared" si="54"/>
        <v>0</v>
      </c>
    </row>
    <row r="58" spans="1:141" x14ac:dyDescent="0.25">
      <c r="A58" s="22" t="s">
        <v>28</v>
      </c>
      <c r="B58" s="22">
        <v>2013</v>
      </c>
      <c r="C58" s="22">
        <v>2037</v>
      </c>
      <c r="D58" s="22">
        <v>2049</v>
      </c>
      <c r="E58" s="22">
        <v>9999</v>
      </c>
      <c r="F58" s="22">
        <v>9999</v>
      </c>
      <c r="G58" s="22">
        <v>9999</v>
      </c>
      <c r="H58" s="22">
        <v>9999</v>
      </c>
      <c r="I58" s="23">
        <v>9999</v>
      </c>
      <c r="J58" s="22"/>
      <c r="K58" s="22"/>
      <c r="L58" s="22">
        <v>595410</v>
      </c>
      <c r="M58" s="22" t="s">
        <v>73</v>
      </c>
      <c r="N58" s="24">
        <v>7.9187472814267084</v>
      </c>
      <c r="O58" t="s">
        <v>146</v>
      </c>
      <c r="P58" t="s">
        <v>68</v>
      </c>
      <c r="Q58" t="str">
        <f t="shared" si="2"/>
        <v>MT</v>
      </c>
      <c r="AD58" s="17" t="s">
        <v>167</v>
      </c>
      <c r="AE58" t="str">
        <f t="shared" si="40"/>
        <v>163BMT0822</v>
      </c>
      <c r="AF58" t="str">
        <f t="shared" ref="AF58:AF60" si="61">RIGHT(AD58,1)</f>
        <v>N</v>
      </c>
      <c r="AG58" s="18">
        <f t="shared" ref="AG58:AG60" si="62">SUMIFS($N:$N,$O:$O,"plano",$P:$P,$AD58)/SUMIF(M:M,AE58,N:N)</f>
        <v>0</v>
      </c>
      <c r="AH58" s="18">
        <f t="shared" ref="AH58:AH60" si="63">SUMIFS($N:$N,$O:$O,"ondulado",$P:$P,$AD58)/SUMIF(M:M,AE58,N:N)</f>
        <v>1</v>
      </c>
      <c r="AI58" s="18">
        <f t="shared" ref="AI58:AI60" si="64">SUMIFS($N:$N,$O:$O,"montanhoso",$P:$P,$AD58)/SUMIF(M:M,AE58,N:N)</f>
        <v>0</v>
      </c>
      <c r="AJ58" s="19">
        <f t="shared" ref="AJ58:AJ60" si="65">INDEX(V:V,MATCH($AF58,$T:$T,0))</f>
        <v>2053</v>
      </c>
      <c r="AK58" s="19">
        <f t="shared" ref="AK58:AK60" si="66">INDEX(W:W,MATCH($AF58,$T:$T,0))</f>
        <v>2064</v>
      </c>
      <c r="AL58" s="19">
        <f t="shared" ref="AL58:AL60" si="67">INDEX(X:X,MATCH($AF58,$T:$T,0))</f>
        <v>9999</v>
      </c>
      <c r="AM58" s="19">
        <f t="shared" ref="AM58:AM60" si="68">INDEX(Y:Y,MATCH($AF58,$T:$T,0))</f>
        <v>9999</v>
      </c>
      <c r="AN58" s="19">
        <f t="shared" ref="AN58:AN60" si="69">INDEX(Z:Z,MATCH($AF58,$T:$T,0))</f>
        <v>9999</v>
      </c>
      <c r="AO58" s="19">
        <f t="shared" ref="AO58:AO60" si="70">INDEX(AA:AA,MATCH($AF58,$T:$T,0))</f>
        <v>9999</v>
      </c>
      <c r="AP58" s="19">
        <f t="shared" ref="AP58:AP60" si="71">INDEX(AB:AB,MATCH($AF58,$T:$T,0))</f>
        <v>9999</v>
      </c>
      <c r="AQ58" s="7"/>
      <c r="AR58" s="27">
        <v>34.300000000000068</v>
      </c>
      <c r="AS58" s="17" t="s">
        <v>132</v>
      </c>
      <c r="AT58" s="18">
        <f t="shared" si="58"/>
        <v>0</v>
      </c>
      <c r="AU58" s="18">
        <f t="shared" si="58"/>
        <v>0</v>
      </c>
      <c r="AV58" s="18">
        <f t="shared" si="58"/>
        <v>0</v>
      </c>
      <c r="AW58" s="18">
        <f t="shared" si="58"/>
        <v>0</v>
      </c>
      <c r="AX58" s="18">
        <f t="shared" si="58"/>
        <v>0</v>
      </c>
      <c r="AY58" s="18">
        <f t="shared" si="58"/>
        <v>0</v>
      </c>
      <c r="AZ58" s="18">
        <f t="shared" si="58"/>
        <v>0</v>
      </c>
      <c r="BA58" s="18">
        <f t="shared" si="58"/>
        <v>0</v>
      </c>
      <c r="BB58" s="18">
        <f t="shared" si="58"/>
        <v>0</v>
      </c>
      <c r="BC58" s="18">
        <f t="shared" si="58"/>
        <v>0</v>
      </c>
      <c r="BD58" s="18">
        <f t="shared" si="58"/>
        <v>0</v>
      </c>
      <c r="BE58" s="18">
        <f t="shared" si="58"/>
        <v>0</v>
      </c>
      <c r="BF58" s="18">
        <f t="shared" si="58"/>
        <v>0</v>
      </c>
      <c r="BG58" s="18">
        <f t="shared" si="58"/>
        <v>0</v>
      </c>
      <c r="BH58" s="18">
        <f t="shared" si="58"/>
        <v>0</v>
      </c>
      <c r="BI58" s="18">
        <f t="shared" si="58"/>
        <v>0</v>
      </c>
      <c r="BJ58" s="18">
        <f t="shared" si="55"/>
        <v>0</v>
      </c>
      <c r="BK58" s="18">
        <f t="shared" si="55"/>
        <v>0</v>
      </c>
      <c r="BL58" s="18">
        <f t="shared" si="55"/>
        <v>0</v>
      </c>
      <c r="BM58" s="18">
        <f t="shared" si="55"/>
        <v>0</v>
      </c>
      <c r="BN58" s="18">
        <f t="shared" si="55"/>
        <v>0</v>
      </c>
      <c r="BO58" s="18">
        <f t="shared" si="55"/>
        <v>0</v>
      </c>
      <c r="BP58" s="18">
        <f t="shared" si="55"/>
        <v>0</v>
      </c>
      <c r="BQ58" s="18">
        <f t="shared" si="55"/>
        <v>0</v>
      </c>
      <c r="BR58" s="18">
        <f t="shared" si="55"/>
        <v>0</v>
      </c>
      <c r="BS58" s="18"/>
      <c r="BT58" s="18"/>
      <c r="BU58" s="18"/>
      <c r="BV58" s="18"/>
      <c r="BW58" s="18"/>
      <c r="BX58" s="28"/>
      <c r="BY58" s="18">
        <f t="shared" si="59"/>
        <v>0</v>
      </c>
      <c r="BZ58" s="18">
        <f t="shared" si="59"/>
        <v>0</v>
      </c>
      <c r="CA58" s="18">
        <f t="shared" si="59"/>
        <v>0</v>
      </c>
      <c r="CB58" s="18">
        <f t="shared" si="59"/>
        <v>0</v>
      </c>
      <c r="CC58" s="18">
        <f t="shared" si="59"/>
        <v>0</v>
      </c>
      <c r="CD58" s="18">
        <f t="shared" si="59"/>
        <v>0</v>
      </c>
      <c r="CE58" s="18">
        <f t="shared" si="59"/>
        <v>0</v>
      </c>
      <c r="CF58" s="18">
        <f t="shared" si="59"/>
        <v>0</v>
      </c>
      <c r="CG58" s="18">
        <f t="shared" si="59"/>
        <v>0</v>
      </c>
      <c r="CH58" s="18">
        <f t="shared" si="59"/>
        <v>0</v>
      </c>
      <c r="CI58" s="18">
        <f t="shared" si="59"/>
        <v>0</v>
      </c>
      <c r="CJ58" s="18">
        <f t="shared" si="59"/>
        <v>0</v>
      </c>
      <c r="CK58" s="18">
        <f t="shared" si="59"/>
        <v>0</v>
      </c>
      <c r="CL58" s="18">
        <f t="shared" si="59"/>
        <v>0</v>
      </c>
      <c r="CM58" s="18">
        <f t="shared" si="59"/>
        <v>0</v>
      </c>
      <c r="CN58" s="18">
        <f t="shared" si="59"/>
        <v>0</v>
      </c>
      <c r="CO58" s="18">
        <f t="shared" si="56"/>
        <v>0</v>
      </c>
      <c r="CP58" s="18">
        <f t="shared" si="56"/>
        <v>0</v>
      </c>
      <c r="CQ58" s="18">
        <f t="shared" si="56"/>
        <v>0</v>
      </c>
      <c r="CR58" s="18">
        <f t="shared" si="56"/>
        <v>0</v>
      </c>
      <c r="CS58" s="18">
        <f t="shared" si="56"/>
        <v>0</v>
      </c>
      <c r="CT58" s="18">
        <f t="shared" si="56"/>
        <v>0</v>
      </c>
      <c r="CU58" s="18">
        <f t="shared" si="56"/>
        <v>0</v>
      </c>
      <c r="CV58" s="18">
        <f t="shared" si="56"/>
        <v>0</v>
      </c>
      <c r="CW58" s="18">
        <f t="shared" si="56"/>
        <v>0</v>
      </c>
      <c r="CX58" s="18"/>
      <c r="CY58" s="18"/>
      <c r="CZ58" s="18"/>
      <c r="DA58" s="18"/>
      <c r="DB58" s="18"/>
      <c r="DD58" s="18">
        <f t="shared" si="60"/>
        <v>0</v>
      </c>
      <c r="DE58" s="18">
        <f t="shared" si="60"/>
        <v>0</v>
      </c>
      <c r="DF58" s="18">
        <f t="shared" si="60"/>
        <v>0</v>
      </c>
      <c r="DG58" s="18">
        <f t="shared" si="60"/>
        <v>0</v>
      </c>
      <c r="DH58" s="18">
        <f t="shared" si="60"/>
        <v>0</v>
      </c>
      <c r="DI58" s="18">
        <f t="shared" si="60"/>
        <v>0</v>
      </c>
      <c r="DJ58" s="18">
        <f t="shared" si="60"/>
        <v>0</v>
      </c>
      <c r="DK58" s="18">
        <f t="shared" si="60"/>
        <v>0</v>
      </c>
      <c r="DL58" s="18">
        <f t="shared" si="60"/>
        <v>0</v>
      </c>
      <c r="DM58" s="18">
        <f t="shared" si="60"/>
        <v>0</v>
      </c>
      <c r="DN58" s="18">
        <f t="shared" si="60"/>
        <v>0</v>
      </c>
      <c r="DO58" s="18">
        <f t="shared" si="60"/>
        <v>0</v>
      </c>
      <c r="DP58" s="18">
        <f t="shared" si="60"/>
        <v>0</v>
      </c>
      <c r="DQ58" s="18">
        <f t="shared" si="60"/>
        <v>0</v>
      </c>
      <c r="DR58" s="18">
        <f t="shared" si="60"/>
        <v>0</v>
      </c>
      <c r="DS58" s="18">
        <f t="shared" si="60"/>
        <v>0</v>
      </c>
      <c r="DT58" s="18">
        <f t="shared" si="57"/>
        <v>0</v>
      </c>
      <c r="DU58" s="18">
        <f t="shared" si="57"/>
        <v>0</v>
      </c>
      <c r="DV58" s="18">
        <f t="shared" si="57"/>
        <v>0</v>
      </c>
      <c r="DW58" s="18">
        <f t="shared" si="57"/>
        <v>0</v>
      </c>
      <c r="DX58" s="18">
        <f t="shared" si="57"/>
        <v>0</v>
      </c>
      <c r="DY58" s="18">
        <f t="shared" si="57"/>
        <v>0</v>
      </c>
      <c r="DZ58" s="18">
        <f t="shared" si="57"/>
        <v>0</v>
      </c>
      <c r="EA58" s="18">
        <f t="shared" si="57"/>
        <v>0</v>
      </c>
      <c r="EB58" s="18">
        <f t="shared" si="57"/>
        <v>0</v>
      </c>
      <c r="EC58" s="18"/>
      <c r="ED58" s="18"/>
      <c r="EE58" s="18"/>
      <c r="EF58" s="18"/>
      <c r="EG58" s="18"/>
      <c r="EH58" s="28"/>
      <c r="EI58" s="18">
        <f t="shared" si="52"/>
        <v>0</v>
      </c>
      <c r="EJ58" s="18">
        <f t="shared" si="53"/>
        <v>0</v>
      </c>
      <c r="EK58" s="18">
        <f t="shared" si="54"/>
        <v>0</v>
      </c>
    </row>
    <row r="59" spans="1:141" x14ac:dyDescent="0.25">
      <c r="A59" s="22"/>
      <c r="B59" s="22"/>
      <c r="C59" s="22"/>
      <c r="D59" s="22"/>
      <c r="E59" s="22"/>
      <c r="F59" s="22"/>
      <c r="G59" s="22"/>
      <c r="H59" s="22"/>
      <c r="I59" s="23"/>
      <c r="J59" s="22"/>
      <c r="K59" s="22"/>
      <c r="L59" s="22"/>
      <c r="M59" s="22"/>
      <c r="N59" s="24"/>
      <c r="O59" t="s">
        <v>147</v>
      </c>
      <c r="P59" t="s">
        <v>147</v>
      </c>
      <c r="Q59" t="str">
        <f t="shared" si="2"/>
        <v/>
      </c>
      <c r="AD59" s="17" t="s">
        <v>168</v>
      </c>
      <c r="AE59" t="str">
        <f t="shared" si="40"/>
        <v>163BMT0825</v>
      </c>
      <c r="AF59" t="str">
        <f t="shared" si="61"/>
        <v>N</v>
      </c>
      <c r="AG59" s="18">
        <f t="shared" si="62"/>
        <v>0</v>
      </c>
      <c r="AH59" s="18">
        <f t="shared" si="63"/>
        <v>1</v>
      </c>
      <c r="AI59" s="18">
        <f t="shared" si="64"/>
        <v>0</v>
      </c>
      <c r="AJ59" s="19">
        <f t="shared" si="65"/>
        <v>2053</v>
      </c>
      <c r="AK59" s="19">
        <f t="shared" si="66"/>
        <v>2064</v>
      </c>
      <c r="AL59" s="19">
        <f t="shared" si="67"/>
        <v>9999</v>
      </c>
      <c r="AM59" s="19">
        <f t="shared" si="68"/>
        <v>9999</v>
      </c>
      <c r="AN59" s="19">
        <f t="shared" si="69"/>
        <v>9999</v>
      </c>
      <c r="AO59" s="19">
        <f t="shared" si="70"/>
        <v>9999</v>
      </c>
      <c r="AP59" s="19">
        <f t="shared" si="71"/>
        <v>9999</v>
      </c>
      <c r="AQ59" s="7"/>
      <c r="AR59" s="27">
        <v>10.600000000000023</v>
      </c>
      <c r="AS59" s="17" t="s">
        <v>164</v>
      </c>
      <c r="AT59" s="18">
        <f t="shared" si="58"/>
        <v>0</v>
      </c>
      <c r="AU59" s="18">
        <f t="shared" si="58"/>
        <v>0</v>
      </c>
      <c r="AV59" s="18">
        <f t="shared" si="58"/>
        <v>0</v>
      </c>
      <c r="AW59" s="18">
        <f t="shared" si="58"/>
        <v>0</v>
      </c>
      <c r="AX59" s="18">
        <f t="shared" si="58"/>
        <v>0</v>
      </c>
      <c r="AY59" s="18">
        <f t="shared" si="58"/>
        <v>0</v>
      </c>
      <c r="AZ59" s="18">
        <f t="shared" si="58"/>
        <v>0</v>
      </c>
      <c r="BA59" s="18">
        <f t="shared" si="58"/>
        <v>0</v>
      </c>
      <c r="BB59" s="18">
        <f t="shared" si="58"/>
        <v>0</v>
      </c>
      <c r="BC59" s="18">
        <f t="shared" si="58"/>
        <v>0</v>
      </c>
      <c r="BD59" s="18">
        <f t="shared" si="58"/>
        <v>0</v>
      </c>
      <c r="BE59" s="18">
        <f t="shared" si="58"/>
        <v>0</v>
      </c>
      <c r="BF59" s="18">
        <f t="shared" si="58"/>
        <v>0</v>
      </c>
      <c r="BG59" s="18">
        <f t="shared" si="58"/>
        <v>0</v>
      </c>
      <c r="BH59" s="18">
        <f t="shared" si="58"/>
        <v>0</v>
      </c>
      <c r="BI59" s="18">
        <f t="shared" si="58"/>
        <v>0</v>
      </c>
      <c r="BJ59" s="18">
        <f t="shared" si="55"/>
        <v>0</v>
      </c>
      <c r="BK59" s="18">
        <f t="shared" si="55"/>
        <v>0</v>
      </c>
      <c r="BL59" s="18">
        <f t="shared" si="55"/>
        <v>0</v>
      </c>
      <c r="BM59" s="18">
        <f t="shared" si="55"/>
        <v>0</v>
      </c>
      <c r="BN59" s="18">
        <f t="shared" si="55"/>
        <v>0</v>
      </c>
      <c r="BO59" s="18">
        <f t="shared" si="55"/>
        <v>0</v>
      </c>
      <c r="BP59" s="18">
        <f t="shared" si="55"/>
        <v>0</v>
      </c>
      <c r="BQ59" s="18">
        <f t="shared" si="55"/>
        <v>0</v>
      </c>
      <c r="BR59" s="18">
        <f t="shared" si="55"/>
        <v>0</v>
      </c>
      <c r="BS59" s="18"/>
      <c r="BT59" s="18"/>
      <c r="BU59" s="18"/>
      <c r="BV59" s="18"/>
      <c r="BW59" s="18"/>
      <c r="BX59" s="28"/>
      <c r="BY59" s="18">
        <f t="shared" si="59"/>
        <v>0</v>
      </c>
      <c r="BZ59" s="18">
        <f t="shared" si="59"/>
        <v>0</v>
      </c>
      <c r="CA59" s="18">
        <f t="shared" si="59"/>
        <v>0</v>
      </c>
      <c r="CB59" s="18">
        <f t="shared" si="59"/>
        <v>0</v>
      </c>
      <c r="CC59" s="18">
        <f t="shared" si="59"/>
        <v>0</v>
      </c>
      <c r="CD59" s="18">
        <f t="shared" si="59"/>
        <v>0</v>
      </c>
      <c r="CE59" s="18">
        <f t="shared" si="59"/>
        <v>0</v>
      </c>
      <c r="CF59" s="18">
        <f t="shared" si="59"/>
        <v>0</v>
      </c>
      <c r="CG59" s="18">
        <f t="shared" si="59"/>
        <v>0</v>
      </c>
      <c r="CH59" s="18">
        <f t="shared" si="59"/>
        <v>0</v>
      </c>
      <c r="CI59" s="18">
        <f t="shared" si="59"/>
        <v>0</v>
      </c>
      <c r="CJ59" s="18">
        <f t="shared" si="59"/>
        <v>0</v>
      </c>
      <c r="CK59" s="18">
        <f t="shared" si="59"/>
        <v>0</v>
      </c>
      <c r="CL59" s="18">
        <f t="shared" si="59"/>
        <v>0</v>
      </c>
      <c r="CM59" s="18">
        <f t="shared" si="59"/>
        <v>0</v>
      </c>
      <c r="CN59" s="18">
        <f t="shared" si="59"/>
        <v>0</v>
      </c>
      <c r="CO59" s="18">
        <f t="shared" si="56"/>
        <v>0</v>
      </c>
      <c r="CP59" s="18">
        <f t="shared" si="56"/>
        <v>0</v>
      </c>
      <c r="CQ59" s="18">
        <f t="shared" si="56"/>
        <v>0</v>
      </c>
      <c r="CR59" s="18">
        <f t="shared" si="56"/>
        <v>0</v>
      </c>
      <c r="CS59" s="18">
        <f t="shared" si="56"/>
        <v>0</v>
      </c>
      <c r="CT59" s="18">
        <f t="shared" si="56"/>
        <v>0</v>
      </c>
      <c r="CU59" s="18">
        <f t="shared" si="56"/>
        <v>0</v>
      </c>
      <c r="CV59" s="18">
        <f t="shared" si="56"/>
        <v>0</v>
      </c>
      <c r="CW59" s="18">
        <f t="shared" si="56"/>
        <v>0</v>
      </c>
      <c r="CX59" s="18"/>
      <c r="CY59" s="18"/>
      <c r="CZ59" s="18"/>
      <c r="DA59" s="18"/>
      <c r="DB59" s="18"/>
      <c r="DD59" s="18">
        <f t="shared" si="60"/>
        <v>0</v>
      </c>
      <c r="DE59" s="18">
        <f t="shared" si="60"/>
        <v>0</v>
      </c>
      <c r="DF59" s="18">
        <f t="shared" si="60"/>
        <v>0</v>
      </c>
      <c r="DG59" s="18">
        <f t="shared" si="60"/>
        <v>0</v>
      </c>
      <c r="DH59" s="18">
        <f t="shared" si="60"/>
        <v>0</v>
      </c>
      <c r="DI59" s="18">
        <f t="shared" si="60"/>
        <v>0</v>
      </c>
      <c r="DJ59" s="18">
        <f t="shared" si="60"/>
        <v>0</v>
      </c>
      <c r="DK59" s="18">
        <f t="shared" si="60"/>
        <v>0</v>
      </c>
      <c r="DL59" s="18">
        <f t="shared" si="60"/>
        <v>0</v>
      </c>
      <c r="DM59" s="18">
        <f t="shared" si="60"/>
        <v>0</v>
      </c>
      <c r="DN59" s="18">
        <f t="shared" si="60"/>
        <v>0</v>
      </c>
      <c r="DO59" s="18">
        <f t="shared" si="60"/>
        <v>0</v>
      </c>
      <c r="DP59" s="18">
        <f t="shared" si="60"/>
        <v>0</v>
      </c>
      <c r="DQ59" s="18">
        <f t="shared" si="60"/>
        <v>0</v>
      </c>
      <c r="DR59" s="18">
        <f t="shared" si="60"/>
        <v>0</v>
      </c>
      <c r="DS59" s="18">
        <f t="shared" si="60"/>
        <v>0</v>
      </c>
      <c r="DT59" s="18">
        <f t="shared" si="57"/>
        <v>0</v>
      </c>
      <c r="DU59" s="18">
        <f t="shared" si="57"/>
        <v>0</v>
      </c>
      <c r="DV59" s="18">
        <f t="shared" si="57"/>
        <v>0</v>
      </c>
      <c r="DW59" s="18">
        <f t="shared" si="57"/>
        <v>0</v>
      </c>
      <c r="DX59" s="18">
        <f t="shared" si="57"/>
        <v>0</v>
      </c>
      <c r="DY59" s="18">
        <f t="shared" si="57"/>
        <v>0</v>
      </c>
      <c r="DZ59" s="18">
        <f t="shared" si="57"/>
        <v>0</v>
      </c>
      <c r="EA59" s="18">
        <f t="shared" si="57"/>
        <v>0</v>
      </c>
      <c r="EB59" s="18">
        <f t="shared" si="57"/>
        <v>0</v>
      </c>
      <c r="EC59" s="18"/>
      <c r="ED59" s="18"/>
      <c r="EE59" s="18"/>
      <c r="EF59" s="18"/>
      <c r="EG59" s="18"/>
      <c r="EH59" s="28"/>
      <c r="EI59" s="18">
        <f t="shared" ref="EI59:EI61" si="72">SUM(AT59:BW59)</f>
        <v>0</v>
      </c>
      <c r="EJ59" s="18">
        <f t="shared" ref="EJ59:EJ61" si="73">SUM(BY59:DB59)</f>
        <v>0</v>
      </c>
      <c r="EK59" s="18">
        <f t="shared" ref="EK59:EK61" si="74">SUM(DD59:EG59)</f>
        <v>0</v>
      </c>
    </row>
    <row r="60" spans="1:141" x14ac:dyDescent="0.25">
      <c r="A60" s="22" t="s">
        <v>28</v>
      </c>
      <c r="B60" s="22">
        <v>2013</v>
      </c>
      <c r="C60" s="22">
        <v>2037</v>
      </c>
      <c r="D60" s="22">
        <v>2049</v>
      </c>
      <c r="E60" s="22">
        <v>9999</v>
      </c>
      <c r="F60" s="22">
        <v>9999</v>
      </c>
      <c r="G60" s="22">
        <v>9999</v>
      </c>
      <c r="H60" s="22">
        <v>9999</v>
      </c>
      <c r="I60" s="23">
        <v>9999</v>
      </c>
      <c r="J60" s="22"/>
      <c r="K60" s="22"/>
      <c r="L60" s="22">
        <v>595409</v>
      </c>
      <c r="M60" s="22" t="s">
        <v>75</v>
      </c>
      <c r="N60" s="24">
        <v>8.9778603268944934</v>
      </c>
      <c r="O60" t="s">
        <v>146</v>
      </c>
      <c r="P60" t="s">
        <v>70</v>
      </c>
      <c r="Q60" t="str">
        <f t="shared" si="2"/>
        <v>MT</v>
      </c>
      <c r="AD60" s="17" t="s">
        <v>169</v>
      </c>
      <c r="AE60" t="str">
        <f t="shared" si="40"/>
        <v>163BMT0830</v>
      </c>
      <c r="AF60" t="str">
        <f t="shared" si="61"/>
        <v>N</v>
      </c>
      <c r="AG60" s="18">
        <f t="shared" si="62"/>
        <v>0</v>
      </c>
      <c r="AH60" s="18">
        <f t="shared" si="63"/>
        <v>1</v>
      </c>
      <c r="AI60" s="18">
        <f t="shared" si="64"/>
        <v>0</v>
      </c>
      <c r="AJ60" s="19">
        <f t="shared" si="65"/>
        <v>2053</v>
      </c>
      <c r="AK60" s="19">
        <f t="shared" si="66"/>
        <v>2064</v>
      </c>
      <c r="AL60" s="19">
        <f t="shared" si="67"/>
        <v>9999</v>
      </c>
      <c r="AM60" s="19">
        <f t="shared" si="68"/>
        <v>9999</v>
      </c>
      <c r="AN60" s="19">
        <f t="shared" si="69"/>
        <v>9999</v>
      </c>
      <c r="AO60" s="19">
        <f t="shared" si="70"/>
        <v>9999</v>
      </c>
      <c r="AP60" s="19">
        <f t="shared" si="71"/>
        <v>9999</v>
      </c>
      <c r="AQ60" s="7"/>
      <c r="AR60" s="27">
        <v>7.5999999999999091</v>
      </c>
      <c r="AS60" s="17" t="s">
        <v>165</v>
      </c>
      <c r="AT60" s="18">
        <f t="shared" si="58"/>
        <v>0</v>
      </c>
      <c r="AU60" s="18">
        <f t="shared" si="58"/>
        <v>0</v>
      </c>
      <c r="AV60" s="18">
        <f t="shared" si="58"/>
        <v>0</v>
      </c>
      <c r="AW60" s="18">
        <f t="shared" si="58"/>
        <v>0</v>
      </c>
      <c r="AX60" s="18">
        <f t="shared" si="58"/>
        <v>0</v>
      </c>
      <c r="AY60" s="18">
        <f t="shared" si="58"/>
        <v>0</v>
      </c>
      <c r="AZ60" s="18">
        <f t="shared" si="58"/>
        <v>0</v>
      </c>
      <c r="BA60" s="18">
        <f t="shared" si="58"/>
        <v>0</v>
      </c>
      <c r="BB60" s="18">
        <f t="shared" si="58"/>
        <v>0</v>
      </c>
      <c r="BC60" s="18">
        <f t="shared" si="58"/>
        <v>0</v>
      </c>
      <c r="BD60" s="18">
        <f t="shared" si="58"/>
        <v>0</v>
      </c>
      <c r="BE60" s="18">
        <f t="shared" si="58"/>
        <v>0</v>
      </c>
      <c r="BF60" s="18">
        <f t="shared" si="58"/>
        <v>0</v>
      </c>
      <c r="BG60" s="18">
        <f t="shared" si="58"/>
        <v>0</v>
      </c>
      <c r="BH60" s="18">
        <f t="shared" si="58"/>
        <v>0</v>
      </c>
      <c r="BI60" s="18">
        <f t="shared" si="58"/>
        <v>0</v>
      </c>
      <c r="BJ60" s="18">
        <f t="shared" si="55"/>
        <v>0</v>
      </c>
      <c r="BK60" s="18">
        <f t="shared" si="55"/>
        <v>0</v>
      </c>
      <c r="BL60" s="18">
        <f t="shared" si="55"/>
        <v>0</v>
      </c>
      <c r="BM60" s="18">
        <f t="shared" si="55"/>
        <v>0</v>
      </c>
      <c r="BN60" s="18">
        <f t="shared" si="55"/>
        <v>0</v>
      </c>
      <c r="BO60" s="18">
        <f t="shared" si="55"/>
        <v>0</v>
      </c>
      <c r="BP60" s="18">
        <f t="shared" si="55"/>
        <v>0</v>
      </c>
      <c r="BQ60" s="18">
        <f t="shared" si="55"/>
        <v>0</v>
      </c>
      <c r="BR60" s="18">
        <f t="shared" si="55"/>
        <v>0</v>
      </c>
      <c r="BS60" s="18"/>
      <c r="BT60" s="18"/>
      <c r="BU60" s="18"/>
      <c r="BV60" s="18"/>
      <c r="BW60" s="18"/>
      <c r="BX60" s="28"/>
      <c r="BY60" s="18">
        <f t="shared" si="59"/>
        <v>0</v>
      </c>
      <c r="BZ60" s="18">
        <f t="shared" si="59"/>
        <v>0</v>
      </c>
      <c r="CA60" s="18">
        <f t="shared" si="59"/>
        <v>0</v>
      </c>
      <c r="CB60" s="18">
        <f t="shared" si="59"/>
        <v>0</v>
      </c>
      <c r="CC60" s="18">
        <f t="shared" si="59"/>
        <v>0</v>
      </c>
      <c r="CD60" s="18">
        <f t="shared" si="59"/>
        <v>0</v>
      </c>
      <c r="CE60" s="18">
        <f t="shared" si="59"/>
        <v>0</v>
      </c>
      <c r="CF60" s="18">
        <f t="shared" si="59"/>
        <v>0</v>
      </c>
      <c r="CG60" s="18">
        <f t="shared" si="59"/>
        <v>0</v>
      </c>
      <c r="CH60" s="18">
        <f t="shared" si="59"/>
        <v>0</v>
      </c>
      <c r="CI60" s="18">
        <f t="shared" si="59"/>
        <v>0</v>
      </c>
      <c r="CJ60" s="18">
        <f t="shared" si="59"/>
        <v>0</v>
      </c>
      <c r="CK60" s="18">
        <f t="shared" si="59"/>
        <v>0</v>
      </c>
      <c r="CL60" s="18">
        <f t="shared" si="59"/>
        <v>0</v>
      </c>
      <c r="CM60" s="18">
        <f t="shared" si="59"/>
        <v>0</v>
      </c>
      <c r="CN60" s="18">
        <f t="shared" si="59"/>
        <v>0</v>
      </c>
      <c r="CO60" s="18">
        <f t="shared" si="56"/>
        <v>0</v>
      </c>
      <c r="CP60" s="18">
        <f t="shared" si="56"/>
        <v>0</v>
      </c>
      <c r="CQ60" s="18">
        <f t="shared" si="56"/>
        <v>0</v>
      </c>
      <c r="CR60" s="18">
        <f t="shared" si="56"/>
        <v>0</v>
      </c>
      <c r="CS60" s="18">
        <f t="shared" si="56"/>
        <v>0</v>
      </c>
      <c r="CT60" s="18">
        <f t="shared" si="56"/>
        <v>0</v>
      </c>
      <c r="CU60" s="18">
        <f t="shared" si="56"/>
        <v>0</v>
      </c>
      <c r="CV60" s="18">
        <f t="shared" si="56"/>
        <v>0</v>
      </c>
      <c r="CW60" s="18">
        <f t="shared" si="56"/>
        <v>0</v>
      </c>
      <c r="CX60" s="18"/>
      <c r="CY60" s="18"/>
      <c r="CZ60" s="18"/>
      <c r="DA60" s="18"/>
      <c r="DB60" s="18"/>
      <c r="DD60" s="18">
        <f t="shared" si="60"/>
        <v>0</v>
      </c>
      <c r="DE60" s="18">
        <f t="shared" si="60"/>
        <v>0</v>
      </c>
      <c r="DF60" s="18">
        <f t="shared" si="60"/>
        <v>0</v>
      </c>
      <c r="DG60" s="18">
        <f t="shared" si="60"/>
        <v>0</v>
      </c>
      <c r="DH60" s="18">
        <f t="shared" si="60"/>
        <v>0</v>
      </c>
      <c r="DI60" s="18">
        <f t="shared" si="60"/>
        <v>0</v>
      </c>
      <c r="DJ60" s="18">
        <f t="shared" si="60"/>
        <v>0</v>
      </c>
      <c r="DK60" s="18">
        <f t="shared" si="60"/>
        <v>0</v>
      </c>
      <c r="DL60" s="18">
        <f t="shared" si="60"/>
        <v>0</v>
      </c>
      <c r="DM60" s="18">
        <f t="shared" si="60"/>
        <v>0</v>
      </c>
      <c r="DN60" s="18">
        <f t="shared" si="60"/>
        <v>0</v>
      </c>
      <c r="DO60" s="18">
        <f t="shared" si="60"/>
        <v>0</v>
      </c>
      <c r="DP60" s="18">
        <f t="shared" si="60"/>
        <v>0</v>
      </c>
      <c r="DQ60" s="18">
        <f t="shared" si="60"/>
        <v>0</v>
      </c>
      <c r="DR60" s="18">
        <f t="shared" si="60"/>
        <v>0</v>
      </c>
      <c r="DS60" s="18">
        <f t="shared" si="60"/>
        <v>0</v>
      </c>
      <c r="DT60" s="18">
        <f t="shared" si="57"/>
        <v>0</v>
      </c>
      <c r="DU60" s="18">
        <f t="shared" si="57"/>
        <v>0</v>
      </c>
      <c r="DV60" s="18">
        <f t="shared" si="57"/>
        <v>0</v>
      </c>
      <c r="DW60" s="18">
        <f t="shared" si="57"/>
        <v>0</v>
      </c>
      <c r="DX60" s="18">
        <f t="shared" si="57"/>
        <v>0</v>
      </c>
      <c r="DY60" s="18">
        <f t="shared" si="57"/>
        <v>0</v>
      </c>
      <c r="DZ60" s="18">
        <f t="shared" si="57"/>
        <v>0</v>
      </c>
      <c r="EA60" s="18">
        <f t="shared" si="57"/>
        <v>0</v>
      </c>
      <c r="EB60" s="18">
        <f t="shared" si="57"/>
        <v>0</v>
      </c>
      <c r="EC60" s="18"/>
      <c r="ED60" s="18"/>
      <c r="EE60" s="18"/>
      <c r="EF60" s="18"/>
      <c r="EG60" s="18"/>
      <c r="EH60" s="28"/>
      <c r="EI60" s="18">
        <f t="shared" si="72"/>
        <v>0</v>
      </c>
      <c r="EJ60" s="18">
        <f t="shared" si="73"/>
        <v>0</v>
      </c>
      <c r="EK60" s="18">
        <f t="shared" si="74"/>
        <v>0</v>
      </c>
    </row>
    <row r="61" spans="1:141" x14ac:dyDescent="0.25">
      <c r="A61" s="22"/>
      <c r="B61" s="22"/>
      <c r="C61" s="22"/>
      <c r="D61" s="22"/>
      <c r="E61" s="22"/>
      <c r="F61" s="22"/>
      <c r="G61" s="22"/>
      <c r="H61" s="22"/>
      <c r="I61" s="23"/>
      <c r="J61" s="22"/>
      <c r="K61" s="22"/>
      <c r="L61" s="22"/>
      <c r="M61" s="22"/>
      <c r="N61" s="24"/>
      <c r="O61" t="s">
        <v>147</v>
      </c>
      <c r="P61" t="s">
        <v>147</v>
      </c>
      <c r="Q61" t="str">
        <f t="shared" si="2"/>
        <v/>
      </c>
      <c r="AQ61" s="7"/>
      <c r="AR61" s="27">
        <v>15.200000000000045</v>
      </c>
      <c r="AS61" s="17" t="s">
        <v>166</v>
      </c>
      <c r="AT61" s="18">
        <f t="shared" si="58"/>
        <v>0</v>
      </c>
      <c r="AU61" s="18">
        <f t="shared" si="58"/>
        <v>0</v>
      </c>
      <c r="AV61" s="18">
        <f t="shared" si="58"/>
        <v>0</v>
      </c>
      <c r="AW61" s="18">
        <f t="shared" si="58"/>
        <v>0</v>
      </c>
      <c r="AX61" s="18">
        <f t="shared" si="58"/>
        <v>0</v>
      </c>
      <c r="AY61" s="18">
        <f t="shared" si="58"/>
        <v>0</v>
      </c>
      <c r="AZ61" s="18">
        <f t="shared" si="58"/>
        <v>0</v>
      </c>
      <c r="BA61" s="18">
        <f t="shared" si="58"/>
        <v>0</v>
      </c>
      <c r="BB61" s="18">
        <f t="shared" si="58"/>
        <v>0</v>
      </c>
      <c r="BC61" s="18">
        <f t="shared" si="58"/>
        <v>0</v>
      </c>
      <c r="BD61" s="18">
        <f t="shared" si="58"/>
        <v>0</v>
      </c>
      <c r="BE61" s="18">
        <f t="shared" si="58"/>
        <v>0</v>
      </c>
      <c r="BF61" s="18">
        <f t="shared" si="58"/>
        <v>0</v>
      </c>
      <c r="BG61" s="18">
        <f t="shared" si="58"/>
        <v>0</v>
      </c>
      <c r="BH61" s="18">
        <f t="shared" si="58"/>
        <v>0</v>
      </c>
      <c r="BI61" s="18">
        <f t="shared" si="58"/>
        <v>0</v>
      </c>
      <c r="BJ61" s="18">
        <f t="shared" si="55"/>
        <v>0</v>
      </c>
      <c r="BK61" s="18">
        <f t="shared" si="55"/>
        <v>0</v>
      </c>
      <c r="BL61" s="18">
        <f t="shared" si="55"/>
        <v>0</v>
      </c>
      <c r="BM61" s="18">
        <f t="shared" si="55"/>
        <v>0</v>
      </c>
      <c r="BN61" s="18">
        <f t="shared" si="55"/>
        <v>0</v>
      </c>
      <c r="BO61" s="18">
        <f t="shared" si="55"/>
        <v>0</v>
      </c>
      <c r="BP61" s="18">
        <f t="shared" si="55"/>
        <v>0</v>
      </c>
      <c r="BQ61" s="18">
        <f t="shared" si="55"/>
        <v>0</v>
      </c>
      <c r="BR61" s="18">
        <f t="shared" si="55"/>
        <v>0</v>
      </c>
      <c r="BS61" s="18"/>
      <c r="BT61" s="18"/>
      <c r="BU61" s="18"/>
      <c r="BV61" s="18"/>
      <c r="BW61" s="18"/>
      <c r="BX61" s="28"/>
      <c r="BY61" s="18">
        <f t="shared" si="59"/>
        <v>0</v>
      </c>
      <c r="BZ61" s="18">
        <f t="shared" si="59"/>
        <v>0</v>
      </c>
      <c r="CA61" s="18">
        <f t="shared" si="59"/>
        <v>0</v>
      </c>
      <c r="CB61" s="18">
        <f t="shared" si="59"/>
        <v>0</v>
      </c>
      <c r="CC61" s="18">
        <f t="shared" si="59"/>
        <v>0</v>
      </c>
      <c r="CD61" s="18">
        <f t="shared" si="59"/>
        <v>0</v>
      </c>
      <c r="CE61" s="18">
        <f t="shared" si="59"/>
        <v>0</v>
      </c>
      <c r="CF61" s="18">
        <f t="shared" si="59"/>
        <v>0</v>
      </c>
      <c r="CG61" s="18">
        <f t="shared" si="59"/>
        <v>0</v>
      </c>
      <c r="CH61" s="18">
        <f t="shared" si="59"/>
        <v>0</v>
      </c>
      <c r="CI61" s="18">
        <f t="shared" si="59"/>
        <v>0</v>
      </c>
      <c r="CJ61" s="18">
        <f t="shared" si="59"/>
        <v>0</v>
      </c>
      <c r="CK61" s="18">
        <f t="shared" si="59"/>
        <v>0</v>
      </c>
      <c r="CL61" s="18">
        <f t="shared" si="59"/>
        <v>0</v>
      </c>
      <c r="CM61" s="18">
        <f t="shared" si="59"/>
        <v>0</v>
      </c>
      <c r="CN61" s="18">
        <f t="shared" si="59"/>
        <v>0</v>
      </c>
      <c r="CO61" s="18">
        <f t="shared" si="56"/>
        <v>0</v>
      </c>
      <c r="CP61" s="18">
        <f t="shared" si="56"/>
        <v>0</v>
      </c>
      <c r="CQ61" s="18">
        <f t="shared" si="56"/>
        <v>0</v>
      </c>
      <c r="CR61" s="18">
        <f t="shared" si="56"/>
        <v>0</v>
      </c>
      <c r="CS61" s="18">
        <f t="shared" si="56"/>
        <v>0</v>
      </c>
      <c r="CT61" s="18">
        <f t="shared" si="56"/>
        <v>0</v>
      </c>
      <c r="CU61" s="18">
        <f t="shared" si="56"/>
        <v>0</v>
      </c>
      <c r="CV61" s="18">
        <f t="shared" si="56"/>
        <v>0</v>
      </c>
      <c r="CW61" s="18">
        <f t="shared" si="56"/>
        <v>0</v>
      </c>
      <c r="CX61" s="18"/>
      <c r="CY61" s="18"/>
      <c r="CZ61" s="18"/>
      <c r="DA61" s="18"/>
      <c r="DB61" s="18"/>
      <c r="DD61" s="18">
        <f t="shared" si="60"/>
        <v>0</v>
      </c>
      <c r="DE61" s="18">
        <f t="shared" si="60"/>
        <v>0</v>
      </c>
      <c r="DF61" s="18">
        <f t="shared" si="60"/>
        <v>0</v>
      </c>
      <c r="DG61" s="18">
        <f t="shared" si="60"/>
        <v>0</v>
      </c>
      <c r="DH61" s="18">
        <f t="shared" si="60"/>
        <v>0</v>
      </c>
      <c r="DI61" s="18">
        <f t="shared" si="60"/>
        <v>0</v>
      </c>
      <c r="DJ61" s="18">
        <f t="shared" si="60"/>
        <v>0</v>
      </c>
      <c r="DK61" s="18">
        <f t="shared" si="60"/>
        <v>0</v>
      </c>
      <c r="DL61" s="18">
        <f t="shared" si="60"/>
        <v>0</v>
      </c>
      <c r="DM61" s="18">
        <f t="shared" si="60"/>
        <v>0</v>
      </c>
      <c r="DN61" s="18">
        <f t="shared" si="60"/>
        <v>0</v>
      </c>
      <c r="DO61" s="18">
        <f t="shared" si="60"/>
        <v>0</v>
      </c>
      <c r="DP61" s="18">
        <f t="shared" si="60"/>
        <v>0</v>
      </c>
      <c r="DQ61" s="18">
        <f t="shared" si="60"/>
        <v>0</v>
      </c>
      <c r="DR61" s="18">
        <f t="shared" si="60"/>
        <v>0</v>
      </c>
      <c r="DS61" s="18">
        <f t="shared" si="60"/>
        <v>0</v>
      </c>
      <c r="DT61" s="18">
        <f t="shared" si="57"/>
        <v>0</v>
      </c>
      <c r="DU61" s="18">
        <f t="shared" si="57"/>
        <v>0</v>
      </c>
      <c r="DV61" s="18">
        <f t="shared" si="57"/>
        <v>0</v>
      </c>
      <c r="DW61" s="18">
        <f t="shared" si="57"/>
        <v>0</v>
      </c>
      <c r="DX61" s="18">
        <f t="shared" si="57"/>
        <v>0</v>
      </c>
      <c r="DY61" s="18">
        <f t="shared" si="57"/>
        <v>0</v>
      </c>
      <c r="DZ61" s="18">
        <f t="shared" si="57"/>
        <v>0</v>
      </c>
      <c r="EA61" s="18">
        <f t="shared" si="57"/>
        <v>0</v>
      </c>
      <c r="EB61" s="18">
        <f t="shared" si="57"/>
        <v>0</v>
      </c>
      <c r="EC61" s="18"/>
      <c r="ED61" s="18"/>
      <c r="EE61" s="18"/>
      <c r="EF61" s="18"/>
      <c r="EG61" s="18"/>
      <c r="EH61" s="28"/>
      <c r="EI61" s="18">
        <f t="shared" si="72"/>
        <v>0</v>
      </c>
      <c r="EJ61" s="18">
        <f t="shared" si="73"/>
        <v>0</v>
      </c>
      <c r="EK61" s="18">
        <f t="shared" si="74"/>
        <v>0</v>
      </c>
    </row>
    <row r="62" spans="1:141" x14ac:dyDescent="0.25">
      <c r="A62" s="22" t="s">
        <v>28</v>
      </c>
      <c r="B62" s="22">
        <v>2013</v>
      </c>
      <c r="C62" s="22">
        <v>2037</v>
      </c>
      <c r="D62" s="22">
        <v>2049</v>
      </c>
      <c r="E62" s="22">
        <v>9999</v>
      </c>
      <c r="F62" s="22">
        <v>9999</v>
      </c>
      <c r="G62" s="22">
        <v>9999</v>
      </c>
      <c r="H62" s="22">
        <v>9999</v>
      </c>
      <c r="I62" s="23">
        <v>9999</v>
      </c>
      <c r="J62" s="22"/>
      <c r="K62" s="22"/>
      <c r="L62" s="22">
        <v>650384</v>
      </c>
      <c r="M62" s="22" t="s">
        <v>75</v>
      </c>
      <c r="N62" s="24">
        <v>5.2221396731054934</v>
      </c>
      <c r="O62" t="s">
        <v>146</v>
      </c>
      <c r="P62" t="s">
        <v>70</v>
      </c>
      <c r="Q62" t="str">
        <f t="shared" si="2"/>
        <v>MT</v>
      </c>
      <c r="AG62" s="28"/>
      <c r="AH62" s="28"/>
      <c r="AI62" s="28"/>
      <c r="AJ62" s="7"/>
      <c r="AK62" s="7"/>
      <c r="AL62" s="7"/>
      <c r="AM62" s="7"/>
      <c r="AN62" s="7"/>
      <c r="AO62" s="7"/>
      <c r="AP62" s="7"/>
      <c r="AQ62" s="7"/>
    </row>
    <row r="63" spans="1:141" x14ac:dyDescent="0.25">
      <c r="A63" s="22"/>
      <c r="B63" s="22"/>
      <c r="C63" s="22"/>
      <c r="D63" s="22"/>
      <c r="E63" s="22"/>
      <c r="F63" s="22"/>
      <c r="G63" s="22"/>
      <c r="H63" s="22"/>
      <c r="I63" s="23"/>
      <c r="J63" s="22"/>
      <c r="K63" s="22"/>
      <c r="L63" s="22"/>
      <c r="M63" s="22"/>
      <c r="N63" s="24"/>
      <c r="O63" t="s">
        <v>147</v>
      </c>
      <c r="P63" t="s">
        <v>147</v>
      </c>
      <c r="Q63" t="str">
        <f t="shared" si="2"/>
        <v/>
      </c>
    </row>
    <row r="64" spans="1:141" x14ac:dyDescent="0.25">
      <c r="A64" s="22" t="s">
        <v>28</v>
      </c>
      <c r="B64" s="22">
        <v>2013</v>
      </c>
      <c r="C64" s="22">
        <v>2037</v>
      </c>
      <c r="D64" s="22">
        <v>2049</v>
      </c>
      <c r="E64" s="22">
        <v>9999</v>
      </c>
      <c r="F64" s="22">
        <v>9999</v>
      </c>
      <c r="G64" s="22">
        <v>9999</v>
      </c>
      <c r="H64" s="22">
        <v>9999</v>
      </c>
      <c r="I64" s="23">
        <v>9999</v>
      </c>
      <c r="J64" s="22"/>
      <c r="K64" s="22"/>
      <c r="L64" s="22">
        <v>602457</v>
      </c>
      <c r="M64" s="22" t="s">
        <v>77</v>
      </c>
      <c r="N64" s="24">
        <v>11.200000000000017</v>
      </c>
      <c r="O64" t="s">
        <v>146</v>
      </c>
      <c r="P64" t="s">
        <v>72</v>
      </c>
      <c r="Q64" t="str">
        <f t="shared" si="2"/>
        <v>MT</v>
      </c>
    </row>
    <row r="65" spans="1:17" x14ac:dyDescent="0.25">
      <c r="A65" s="22"/>
      <c r="B65" s="22"/>
      <c r="C65" s="22"/>
      <c r="D65" s="22"/>
      <c r="E65" s="22"/>
      <c r="F65" s="22"/>
      <c r="G65" s="22"/>
      <c r="H65" s="22"/>
      <c r="I65" s="23"/>
      <c r="J65" s="22"/>
      <c r="K65" s="22"/>
      <c r="L65" s="22"/>
      <c r="M65" s="22"/>
      <c r="N65" s="24"/>
      <c r="O65" t="s">
        <v>147</v>
      </c>
      <c r="P65" t="s">
        <v>147</v>
      </c>
      <c r="Q65" t="str">
        <f t="shared" si="2"/>
        <v/>
      </c>
    </row>
    <row r="66" spans="1:17" x14ac:dyDescent="0.25">
      <c r="A66" s="22" t="s">
        <v>28</v>
      </c>
      <c r="B66" s="22">
        <v>2013</v>
      </c>
      <c r="C66" s="22">
        <v>2038</v>
      </c>
      <c r="D66" s="22">
        <v>2050</v>
      </c>
      <c r="E66" s="22">
        <v>9999</v>
      </c>
      <c r="F66" s="22">
        <v>9999</v>
      </c>
      <c r="G66" s="22">
        <v>9999</v>
      </c>
      <c r="H66" s="22">
        <v>9999</v>
      </c>
      <c r="I66" s="23">
        <v>9999</v>
      </c>
      <c r="J66" s="22"/>
      <c r="K66" s="22"/>
      <c r="L66" s="22">
        <v>594135</v>
      </c>
      <c r="M66" s="22" t="s">
        <v>79</v>
      </c>
      <c r="N66" s="24">
        <v>5.2999999999999829</v>
      </c>
      <c r="O66" t="s">
        <v>146</v>
      </c>
      <c r="P66" t="s">
        <v>74</v>
      </c>
      <c r="Q66" t="str">
        <f t="shared" si="2"/>
        <v>MT</v>
      </c>
    </row>
    <row r="67" spans="1:17" ht="15.75" thickBot="1" x14ac:dyDescent="0.3">
      <c r="A67" s="29"/>
      <c r="B67" s="29"/>
      <c r="C67" s="29"/>
      <c r="D67" s="29"/>
      <c r="E67" s="29"/>
      <c r="F67" s="29"/>
      <c r="G67" s="29"/>
      <c r="H67" s="29"/>
      <c r="I67" s="30"/>
      <c r="J67" s="29"/>
      <c r="K67" s="29"/>
      <c r="L67" s="29"/>
      <c r="M67" s="29"/>
      <c r="N67" s="31"/>
      <c r="O67" t="s">
        <v>147</v>
      </c>
      <c r="P67" t="s">
        <v>147</v>
      </c>
      <c r="Q67" t="str">
        <f t="shared" ref="Q67:Q130" si="75">MID(P67,5,2)</f>
        <v/>
      </c>
    </row>
    <row r="68" spans="1:17" x14ac:dyDescent="0.25">
      <c r="A68" s="13" t="s">
        <v>31</v>
      </c>
      <c r="B68" s="13">
        <v>2013</v>
      </c>
      <c r="C68" s="13">
        <v>2034</v>
      </c>
      <c r="D68" s="13">
        <v>2046</v>
      </c>
      <c r="E68" s="13">
        <v>9999</v>
      </c>
      <c r="F68" s="13">
        <v>9999</v>
      </c>
      <c r="G68" s="13">
        <v>9999</v>
      </c>
      <c r="H68" s="13">
        <v>9999</v>
      </c>
      <c r="I68" s="14">
        <v>9999</v>
      </c>
      <c r="J68" s="13"/>
      <c r="K68" s="13"/>
      <c r="L68" s="13">
        <v>650385</v>
      </c>
      <c r="M68" s="13" t="s">
        <v>81</v>
      </c>
      <c r="N68" s="15">
        <v>12.5</v>
      </c>
      <c r="O68" t="s">
        <v>146</v>
      </c>
      <c r="P68" t="s">
        <v>76</v>
      </c>
      <c r="Q68" t="str">
        <f t="shared" si="75"/>
        <v>MT</v>
      </c>
    </row>
    <row r="69" spans="1:17" x14ac:dyDescent="0.25">
      <c r="A69" s="22"/>
      <c r="B69" s="22"/>
      <c r="C69" s="22"/>
      <c r="D69" s="22"/>
      <c r="E69" s="22"/>
      <c r="F69" s="22"/>
      <c r="G69" s="22"/>
      <c r="H69" s="22"/>
      <c r="I69" s="23"/>
      <c r="J69" s="22"/>
      <c r="K69" s="22"/>
      <c r="L69" s="22"/>
      <c r="M69" s="22"/>
      <c r="N69" s="24"/>
      <c r="O69" t="s">
        <v>147</v>
      </c>
      <c r="P69" t="s">
        <v>147</v>
      </c>
      <c r="Q69" t="str">
        <f t="shared" si="75"/>
        <v/>
      </c>
    </row>
    <row r="70" spans="1:17" x14ac:dyDescent="0.25">
      <c r="A70" s="22" t="s">
        <v>31</v>
      </c>
      <c r="B70" s="22">
        <v>2013</v>
      </c>
      <c r="C70" s="22">
        <v>2033</v>
      </c>
      <c r="D70" s="22">
        <v>2044</v>
      </c>
      <c r="E70" s="22">
        <v>9999</v>
      </c>
      <c r="F70" s="22">
        <v>9999</v>
      </c>
      <c r="G70" s="22">
        <v>9999</v>
      </c>
      <c r="H70" s="22">
        <v>9999</v>
      </c>
      <c r="I70" s="23">
        <v>9999</v>
      </c>
      <c r="J70" s="22"/>
      <c r="K70" s="22"/>
      <c r="L70" s="22">
        <v>650308</v>
      </c>
      <c r="M70" s="22" t="s">
        <v>83</v>
      </c>
      <c r="N70" s="24">
        <v>2.6999999999999886</v>
      </c>
      <c r="O70" t="s">
        <v>146</v>
      </c>
      <c r="P70" t="s">
        <v>78</v>
      </c>
      <c r="Q70" t="str">
        <f t="shared" si="75"/>
        <v>MT</v>
      </c>
    </row>
    <row r="71" spans="1:17" x14ac:dyDescent="0.25">
      <c r="A71" s="22"/>
      <c r="B71" s="22"/>
      <c r="C71" s="22"/>
      <c r="D71" s="22"/>
      <c r="E71" s="22"/>
      <c r="F71" s="22"/>
      <c r="G71" s="22"/>
      <c r="H71" s="22"/>
      <c r="I71" s="23"/>
      <c r="J71" s="22"/>
      <c r="K71" s="22"/>
      <c r="L71" s="22"/>
      <c r="M71" s="22"/>
      <c r="N71" s="24"/>
      <c r="O71" t="s">
        <v>147</v>
      </c>
      <c r="P71" t="s">
        <v>147</v>
      </c>
      <c r="Q71" t="str">
        <f t="shared" si="75"/>
        <v/>
      </c>
    </row>
    <row r="72" spans="1:17" x14ac:dyDescent="0.25">
      <c r="A72" s="22" t="s">
        <v>31</v>
      </c>
      <c r="B72" s="22">
        <v>2013</v>
      </c>
      <c r="C72" s="22">
        <v>2033</v>
      </c>
      <c r="D72" s="22">
        <v>2044</v>
      </c>
      <c r="E72" s="22">
        <v>9999</v>
      </c>
      <c r="F72" s="22">
        <v>9999</v>
      </c>
      <c r="G72" s="22">
        <v>9999</v>
      </c>
      <c r="H72" s="22">
        <v>9999</v>
      </c>
      <c r="I72" s="23">
        <v>9999</v>
      </c>
      <c r="J72" s="22"/>
      <c r="K72" s="22"/>
      <c r="L72" s="22">
        <v>650387</v>
      </c>
      <c r="M72" s="22" t="s">
        <v>85</v>
      </c>
      <c r="N72" s="24">
        <v>7.7000000000000455</v>
      </c>
      <c r="O72" t="s">
        <v>146</v>
      </c>
      <c r="P72" t="s">
        <v>80</v>
      </c>
      <c r="Q72" t="str">
        <f t="shared" si="75"/>
        <v>MT</v>
      </c>
    </row>
    <row r="73" spans="1:17" x14ac:dyDescent="0.25">
      <c r="A73" s="22"/>
      <c r="B73" s="22"/>
      <c r="C73" s="22"/>
      <c r="D73" s="22"/>
      <c r="E73" s="22"/>
      <c r="F73" s="22"/>
      <c r="G73" s="22"/>
      <c r="H73" s="22"/>
      <c r="I73" s="23"/>
      <c r="J73" s="22"/>
      <c r="K73" s="22"/>
      <c r="L73" s="22"/>
      <c r="M73" s="22"/>
      <c r="N73" s="24"/>
      <c r="O73" t="s">
        <v>147</v>
      </c>
      <c r="P73" t="s">
        <v>147</v>
      </c>
      <c r="Q73" t="str">
        <f t="shared" si="75"/>
        <v/>
      </c>
    </row>
    <row r="74" spans="1:17" x14ac:dyDescent="0.25">
      <c r="A74" s="22" t="s">
        <v>31</v>
      </c>
      <c r="B74" s="22">
        <v>2013</v>
      </c>
      <c r="C74" s="22">
        <v>2033</v>
      </c>
      <c r="D74" s="22">
        <v>2044</v>
      </c>
      <c r="E74" s="22">
        <v>9999</v>
      </c>
      <c r="F74" s="22">
        <v>9999</v>
      </c>
      <c r="G74" s="22">
        <v>9999</v>
      </c>
      <c r="H74" s="22">
        <v>9999</v>
      </c>
      <c r="I74" s="23">
        <v>9999</v>
      </c>
      <c r="J74" s="22"/>
      <c r="K74" s="22"/>
      <c r="L74" s="22">
        <v>595404</v>
      </c>
      <c r="M74" s="22" t="s">
        <v>87</v>
      </c>
      <c r="N74" s="24">
        <v>0.89999999999997715</v>
      </c>
      <c r="O74" t="s">
        <v>146</v>
      </c>
      <c r="P74" t="s">
        <v>82</v>
      </c>
      <c r="Q74" t="str">
        <f t="shared" si="75"/>
        <v>MT</v>
      </c>
    </row>
    <row r="75" spans="1:17" x14ac:dyDescent="0.25">
      <c r="A75" s="22"/>
      <c r="B75" s="22"/>
      <c r="C75" s="22"/>
      <c r="D75" s="22"/>
      <c r="E75" s="22"/>
      <c r="F75" s="22"/>
      <c r="G75" s="22"/>
      <c r="H75" s="22"/>
      <c r="I75" s="23"/>
      <c r="J75" s="22"/>
      <c r="K75" s="22"/>
      <c r="L75" s="22"/>
      <c r="M75" s="22"/>
      <c r="N75" s="24"/>
      <c r="O75" t="s">
        <v>147</v>
      </c>
      <c r="P75" t="s">
        <v>147</v>
      </c>
      <c r="Q75" t="str">
        <f t="shared" si="75"/>
        <v/>
      </c>
    </row>
    <row r="76" spans="1:17" x14ac:dyDescent="0.25">
      <c r="A76" s="22" t="s">
        <v>31</v>
      </c>
      <c r="B76" s="22">
        <v>2013</v>
      </c>
      <c r="C76" s="22">
        <v>2037</v>
      </c>
      <c r="D76" s="22">
        <v>2049</v>
      </c>
      <c r="E76" s="22">
        <v>9999</v>
      </c>
      <c r="F76" s="22">
        <v>9999</v>
      </c>
      <c r="G76" s="22">
        <v>9999</v>
      </c>
      <c r="H76" s="22">
        <v>9999</v>
      </c>
      <c r="I76" s="23">
        <v>9999</v>
      </c>
      <c r="J76" s="22"/>
      <c r="K76" s="22"/>
      <c r="L76" s="22">
        <v>650388</v>
      </c>
      <c r="M76" s="22" t="s">
        <v>89</v>
      </c>
      <c r="N76" s="24">
        <v>8.3999999999999773</v>
      </c>
      <c r="O76" t="s">
        <v>146</v>
      </c>
      <c r="P76" t="s">
        <v>84</v>
      </c>
      <c r="Q76" t="str">
        <f t="shared" si="75"/>
        <v>MT</v>
      </c>
    </row>
    <row r="77" spans="1:17" x14ac:dyDescent="0.25">
      <c r="A77" s="22"/>
      <c r="B77" s="22"/>
      <c r="C77" s="22"/>
      <c r="D77" s="22"/>
      <c r="E77" s="22"/>
      <c r="F77" s="22"/>
      <c r="G77" s="22"/>
      <c r="H77" s="22"/>
      <c r="I77" s="23"/>
      <c r="J77" s="22"/>
      <c r="K77" s="22"/>
      <c r="L77" s="22"/>
      <c r="M77" s="22"/>
      <c r="N77" s="24"/>
      <c r="O77" t="s">
        <v>147</v>
      </c>
      <c r="P77" t="s">
        <v>147</v>
      </c>
      <c r="Q77" t="str">
        <f t="shared" si="75"/>
        <v/>
      </c>
    </row>
    <row r="78" spans="1:17" x14ac:dyDescent="0.25">
      <c r="A78" s="22" t="s">
        <v>31</v>
      </c>
      <c r="B78" s="22">
        <v>2013</v>
      </c>
      <c r="C78" s="22">
        <v>2037</v>
      </c>
      <c r="D78" s="22">
        <v>2049</v>
      </c>
      <c r="E78" s="22">
        <v>9999</v>
      </c>
      <c r="F78" s="22">
        <v>9999</v>
      </c>
      <c r="G78" s="22">
        <v>9999</v>
      </c>
      <c r="H78" s="22">
        <v>9999</v>
      </c>
      <c r="I78" s="23">
        <v>9999</v>
      </c>
      <c r="J78" s="22"/>
      <c r="K78" s="22"/>
      <c r="L78" s="22">
        <v>602871</v>
      </c>
      <c r="M78" s="22" t="s">
        <v>90</v>
      </c>
      <c r="N78" s="24">
        <v>13.548641304347829</v>
      </c>
      <c r="O78" t="s">
        <v>146</v>
      </c>
      <c r="P78" t="s">
        <v>86</v>
      </c>
      <c r="Q78" t="str">
        <f t="shared" si="75"/>
        <v>MT</v>
      </c>
    </row>
    <row r="79" spans="1:17" x14ac:dyDescent="0.25">
      <c r="A79" s="22"/>
      <c r="B79" s="22"/>
      <c r="C79" s="22"/>
      <c r="D79" s="22"/>
      <c r="E79" s="22"/>
      <c r="F79" s="22"/>
      <c r="G79" s="22"/>
      <c r="H79" s="22"/>
      <c r="I79" s="23"/>
      <c r="J79" s="22"/>
      <c r="K79" s="22"/>
      <c r="L79" s="22"/>
      <c r="M79" s="22"/>
      <c r="N79" s="24"/>
      <c r="O79" t="s">
        <v>147</v>
      </c>
      <c r="P79" t="s">
        <v>147</v>
      </c>
      <c r="Q79" t="str">
        <f t="shared" si="75"/>
        <v/>
      </c>
    </row>
    <row r="80" spans="1:17" x14ac:dyDescent="0.25">
      <c r="A80" s="22" t="s">
        <v>31</v>
      </c>
      <c r="B80" s="22">
        <v>2013</v>
      </c>
      <c r="C80" s="22">
        <v>2034</v>
      </c>
      <c r="D80" s="22">
        <v>2045</v>
      </c>
      <c r="E80" s="22">
        <v>9999</v>
      </c>
      <c r="F80" s="22">
        <v>9999</v>
      </c>
      <c r="G80" s="22">
        <v>9999</v>
      </c>
      <c r="H80" s="22">
        <v>9999</v>
      </c>
      <c r="I80" s="23">
        <v>9999</v>
      </c>
      <c r="J80" s="22"/>
      <c r="K80" s="22"/>
      <c r="L80" s="22">
        <v>602870</v>
      </c>
      <c r="M80" s="22" t="s">
        <v>90</v>
      </c>
      <c r="N80" s="24">
        <v>22.951358695652175</v>
      </c>
      <c r="O80" t="s">
        <v>146</v>
      </c>
      <c r="P80" t="s">
        <v>86</v>
      </c>
      <c r="Q80" t="str">
        <f t="shared" si="75"/>
        <v>MT</v>
      </c>
    </row>
    <row r="81" spans="1:17" x14ac:dyDescent="0.25">
      <c r="A81" s="22"/>
      <c r="B81" s="22"/>
      <c r="C81" s="22"/>
      <c r="D81" s="22"/>
      <c r="E81" s="22"/>
      <c r="F81" s="22"/>
      <c r="G81" s="22"/>
      <c r="H81" s="22"/>
      <c r="I81" s="23"/>
      <c r="J81" s="22"/>
      <c r="K81" s="22"/>
      <c r="L81" s="22"/>
      <c r="M81" s="22"/>
      <c r="N81" s="24"/>
      <c r="O81" t="s">
        <v>147</v>
      </c>
      <c r="P81" t="s">
        <v>147</v>
      </c>
      <c r="Q81" t="str">
        <f t="shared" si="75"/>
        <v/>
      </c>
    </row>
    <row r="82" spans="1:17" x14ac:dyDescent="0.25">
      <c r="A82" s="22" t="s">
        <v>31</v>
      </c>
      <c r="B82" s="22">
        <v>2013</v>
      </c>
      <c r="C82" s="22">
        <v>2045</v>
      </c>
      <c r="D82" s="22">
        <v>9999</v>
      </c>
      <c r="E82" s="22">
        <v>9999</v>
      </c>
      <c r="F82" s="22">
        <v>9999</v>
      </c>
      <c r="G82" s="22">
        <v>9999</v>
      </c>
      <c r="H82" s="22">
        <v>9999</v>
      </c>
      <c r="I82" s="23">
        <v>9999</v>
      </c>
      <c r="J82" s="22" t="s">
        <v>65</v>
      </c>
      <c r="K82" s="22" t="s">
        <v>65</v>
      </c>
      <c r="L82" s="22">
        <v>650389</v>
      </c>
      <c r="M82" s="22" t="s">
        <v>91</v>
      </c>
      <c r="N82" s="24">
        <v>4.7000000000000455</v>
      </c>
      <c r="O82" t="s">
        <v>146</v>
      </c>
      <c r="P82" t="s">
        <v>88</v>
      </c>
      <c r="Q82" t="str">
        <f t="shared" si="75"/>
        <v>MT</v>
      </c>
    </row>
    <row r="83" spans="1:17" ht="15.75" thickBot="1" x14ac:dyDescent="0.3">
      <c r="A83" s="29"/>
      <c r="B83" s="29"/>
      <c r="C83" s="29"/>
      <c r="D83" s="29"/>
      <c r="E83" s="29"/>
      <c r="F83" s="29"/>
      <c r="G83" s="29"/>
      <c r="H83" s="29"/>
      <c r="I83" s="30"/>
      <c r="J83" s="29"/>
      <c r="K83" s="29"/>
      <c r="L83" s="29"/>
      <c r="M83" s="29"/>
      <c r="N83" s="31"/>
      <c r="O83" t="s">
        <v>147</v>
      </c>
      <c r="P83" t="s">
        <v>147</v>
      </c>
      <c r="Q83" t="str">
        <f t="shared" si="75"/>
        <v/>
      </c>
    </row>
    <row r="84" spans="1:17" x14ac:dyDescent="0.25">
      <c r="A84" s="50" t="s">
        <v>31</v>
      </c>
      <c r="B84" s="13">
        <v>2013</v>
      </c>
      <c r="C84" s="13">
        <v>2045</v>
      </c>
      <c r="D84" s="13">
        <v>9999</v>
      </c>
      <c r="E84" s="13">
        <v>9999</v>
      </c>
      <c r="F84" s="13">
        <v>9999</v>
      </c>
      <c r="G84" s="13">
        <v>9999</v>
      </c>
      <c r="H84" s="13">
        <v>9999</v>
      </c>
      <c r="I84" s="14">
        <v>9999</v>
      </c>
      <c r="J84" s="13" t="s">
        <v>65</v>
      </c>
      <c r="K84" s="13" t="s">
        <v>65</v>
      </c>
      <c r="L84" s="13">
        <v>617020</v>
      </c>
      <c r="M84" s="13" t="s">
        <v>92</v>
      </c>
      <c r="N84" s="15">
        <v>0.18823529411764525</v>
      </c>
      <c r="O84" t="s">
        <v>146</v>
      </c>
      <c r="P84" t="s">
        <v>170</v>
      </c>
      <c r="Q84" t="str">
        <f t="shared" si="75"/>
        <v>MT</v>
      </c>
    </row>
    <row r="85" spans="1:17" x14ac:dyDescent="0.25">
      <c r="A85" s="51"/>
      <c r="B85" s="22"/>
      <c r="C85" s="22"/>
      <c r="D85" s="22"/>
      <c r="E85" s="22"/>
      <c r="F85" s="22"/>
      <c r="G85" s="22"/>
      <c r="H85" s="22"/>
      <c r="I85" s="23"/>
      <c r="J85" s="22"/>
      <c r="K85" s="22"/>
      <c r="L85" s="22"/>
      <c r="M85" s="22"/>
      <c r="N85" s="24"/>
      <c r="O85" t="s">
        <v>147</v>
      </c>
      <c r="P85" t="s">
        <v>147</v>
      </c>
      <c r="Q85" t="str">
        <f t="shared" si="75"/>
        <v/>
      </c>
    </row>
    <row r="86" spans="1:17" x14ac:dyDescent="0.25">
      <c r="A86" s="51" t="s">
        <v>31</v>
      </c>
      <c r="B86" s="22">
        <v>2013</v>
      </c>
      <c r="C86" s="22">
        <v>2035</v>
      </c>
      <c r="D86" s="22">
        <v>9999</v>
      </c>
      <c r="E86" s="22">
        <v>9999</v>
      </c>
      <c r="F86" s="22">
        <v>9999</v>
      </c>
      <c r="G86" s="22">
        <v>9999</v>
      </c>
      <c r="H86" s="22">
        <v>9999</v>
      </c>
      <c r="I86" s="23">
        <v>9999</v>
      </c>
      <c r="J86" s="22" t="s">
        <v>65</v>
      </c>
      <c r="K86" s="22" t="s">
        <v>65</v>
      </c>
      <c r="L86" s="22">
        <v>652309</v>
      </c>
      <c r="M86" s="22" t="s">
        <v>92</v>
      </c>
      <c r="N86" s="24">
        <v>1.0117647058823434</v>
      </c>
      <c r="O86" t="s">
        <v>146</v>
      </c>
      <c r="P86" t="s">
        <v>170</v>
      </c>
      <c r="Q86" t="str">
        <f t="shared" si="75"/>
        <v>MT</v>
      </c>
    </row>
    <row r="87" spans="1:17" x14ac:dyDescent="0.25">
      <c r="A87" s="22"/>
      <c r="B87" s="22"/>
      <c r="C87" s="22"/>
      <c r="D87" s="22"/>
      <c r="E87" s="22"/>
      <c r="F87" s="22"/>
      <c r="G87" s="22"/>
      <c r="H87" s="22"/>
      <c r="I87" s="23"/>
      <c r="J87" s="22"/>
      <c r="K87" s="22"/>
      <c r="L87" s="22"/>
      <c r="M87" s="22"/>
      <c r="N87" s="24"/>
      <c r="O87" t="s">
        <v>147</v>
      </c>
      <c r="P87" t="s">
        <v>147</v>
      </c>
      <c r="Q87" t="str">
        <f t="shared" si="75"/>
        <v/>
      </c>
    </row>
    <row r="88" spans="1:17" x14ac:dyDescent="0.25">
      <c r="A88" s="22" t="s">
        <v>34</v>
      </c>
      <c r="B88" s="22">
        <v>2013</v>
      </c>
      <c r="C88" s="22">
        <v>2035</v>
      </c>
      <c r="D88" s="22">
        <v>9999</v>
      </c>
      <c r="E88" s="22">
        <v>9999</v>
      </c>
      <c r="F88" s="22">
        <v>9999</v>
      </c>
      <c r="G88" s="22">
        <v>9999</v>
      </c>
      <c r="H88" s="22">
        <v>9999</v>
      </c>
      <c r="I88" s="23">
        <v>9999</v>
      </c>
      <c r="J88" s="22" t="s">
        <v>65</v>
      </c>
      <c r="K88" s="22" t="s">
        <v>65</v>
      </c>
      <c r="L88" s="22">
        <v>650394</v>
      </c>
      <c r="M88" s="51" t="s">
        <v>153</v>
      </c>
      <c r="N88" s="52">
        <v>2.1879207920791983</v>
      </c>
      <c r="O88" s="53" t="s">
        <v>146</v>
      </c>
      <c r="P88" s="53" t="s">
        <v>158</v>
      </c>
      <c r="Q88" t="str">
        <f t="shared" si="75"/>
        <v>MT</v>
      </c>
    </row>
    <row r="89" spans="1:17" x14ac:dyDescent="0.25">
      <c r="A89" s="22"/>
      <c r="B89" s="22"/>
      <c r="C89" s="22"/>
      <c r="D89" s="22"/>
      <c r="E89" s="22"/>
      <c r="F89" s="22"/>
      <c r="G89" s="22"/>
      <c r="H89" s="22"/>
      <c r="I89" s="23"/>
      <c r="J89" s="22"/>
      <c r="K89" s="22"/>
      <c r="L89" s="22"/>
      <c r="M89" s="51"/>
      <c r="N89" s="52"/>
      <c r="O89" s="53" t="s">
        <v>147</v>
      </c>
      <c r="P89" s="53" t="s">
        <v>147</v>
      </c>
      <c r="Q89" t="str">
        <f t="shared" si="75"/>
        <v/>
      </c>
    </row>
    <row r="90" spans="1:17" x14ac:dyDescent="0.25">
      <c r="A90" s="22" t="s">
        <v>34</v>
      </c>
      <c r="B90" s="22">
        <v>2013</v>
      </c>
      <c r="C90" s="22">
        <v>2033</v>
      </c>
      <c r="D90" s="22">
        <v>2044</v>
      </c>
      <c r="E90" s="22">
        <v>9999</v>
      </c>
      <c r="F90" s="22">
        <v>9999</v>
      </c>
      <c r="G90" s="22">
        <v>9999</v>
      </c>
      <c r="H90" s="22">
        <v>9999</v>
      </c>
      <c r="I90" s="23">
        <v>9999</v>
      </c>
      <c r="J90" s="22"/>
      <c r="K90" s="22"/>
      <c r="L90" s="22">
        <v>594936</v>
      </c>
      <c r="M90" s="51" t="s">
        <v>153</v>
      </c>
      <c r="N90" s="52">
        <v>1.7352475247524899</v>
      </c>
      <c r="O90" s="53" t="s">
        <v>146</v>
      </c>
      <c r="P90" s="53" t="s">
        <v>158</v>
      </c>
      <c r="Q90" t="str">
        <f t="shared" si="75"/>
        <v>MT</v>
      </c>
    </row>
    <row r="91" spans="1:17" x14ac:dyDescent="0.25">
      <c r="A91" s="22"/>
      <c r="B91" s="22"/>
      <c r="C91" s="22"/>
      <c r="D91" s="22"/>
      <c r="E91" s="22"/>
      <c r="F91" s="22"/>
      <c r="G91" s="22"/>
      <c r="H91" s="22"/>
      <c r="I91" s="23"/>
      <c r="J91" s="22"/>
      <c r="K91" s="22"/>
      <c r="L91" s="22"/>
      <c r="M91" s="51"/>
      <c r="N91" s="52"/>
      <c r="O91" s="53" t="s">
        <v>147</v>
      </c>
      <c r="P91" s="53" t="s">
        <v>147</v>
      </c>
      <c r="Q91" t="str">
        <f t="shared" si="75"/>
        <v/>
      </c>
    </row>
    <row r="92" spans="1:17" x14ac:dyDescent="0.25">
      <c r="A92" s="22" t="s">
        <v>34</v>
      </c>
      <c r="B92" s="22">
        <v>2013</v>
      </c>
      <c r="C92" s="22">
        <v>2033</v>
      </c>
      <c r="D92" s="22">
        <v>2044</v>
      </c>
      <c r="E92" s="22">
        <v>9999</v>
      </c>
      <c r="F92" s="22">
        <v>9999</v>
      </c>
      <c r="G92" s="22">
        <v>9999</v>
      </c>
      <c r="H92" s="22">
        <v>9999</v>
      </c>
      <c r="I92" s="23">
        <v>9999</v>
      </c>
      <c r="J92" s="22"/>
      <c r="K92" s="22"/>
      <c r="L92" s="22">
        <v>650393</v>
      </c>
      <c r="M92" s="51" t="s">
        <v>153</v>
      </c>
      <c r="N92" s="52">
        <v>3.6968316831683126</v>
      </c>
      <c r="O92" s="53" t="s">
        <v>146</v>
      </c>
      <c r="P92" s="53" t="s">
        <v>158</v>
      </c>
      <c r="Q92" t="str">
        <f t="shared" si="75"/>
        <v>MT</v>
      </c>
    </row>
    <row r="93" spans="1:17" x14ac:dyDescent="0.25">
      <c r="A93" s="22"/>
      <c r="B93" s="22"/>
      <c r="C93" s="22"/>
      <c r="D93" s="22"/>
      <c r="E93" s="22"/>
      <c r="F93" s="22"/>
      <c r="G93" s="22"/>
      <c r="H93" s="22"/>
      <c r="I93" s="23"/>
      <c r="J93" s="22"/>
      <c r="K93" s="22"/>
      <c r="L93" s="22"/>
      <c r="M93" s="51"/>
      <c r="N93" s="52"/>
      <c r="O93" s="53" t="s">
        <v>147</v>
      </c>
      <c r="P93" s="53" t="s">
        <v>147</v>
      </c>
      <c r="Q93" t="str">
        <f t="shared" si="75"/>
        <v/>
      </c>
    </row>
    <row r="94" spans="1:17" x14ac:dyDescent="0.25">
      <c r="A94" s="22" t="s">
        <v>34</v>
      </c>
      <c r="B94" s="22">
        <v>2013</v>
      </c>
      <c r="C94" s="22">
        <v>2033</v>
      </c>
      <c r="D94" s="22">
        <v>2045</v>
      </c>
      <c r="E94" s="22">
        <v>9999</v>
      </c>
      <c r="F94" s="22">
        <v>9999</v>
      </c>
      <c r="G94" s="22">
        <v>9999</v>
      </c>
      <c r="H94" s="22">
        <v>9999</v>
      </c>
      <c r="I94" s="23">
        <v>9999</v>
      </c>
      <c r="J94" s="22"/>
      <c r="K94" s="22"/>
      <c r="L94" s="22">
        <v>650392</v>
      </c>
      <c r="M94" s="51" t="s">
        <v>154</v>
      </c>
      <c r="N94" s="52">
        <v>2.2647272727273045</v>
      </c>
      <c r="O94" s="53" t="s">
        <v>146</v>
      </c>
      <c r="P94" s="53" t="s">
        <v>159</v>
      </c>
      <c r="Q94" t="str">
        <f t="shared" si="75"/>
        <v>MT</v>
      </c>
    </row>
    <row r="95" spans="1:17" x14ac:dyDescent="0.25">
      <c r="A95" s="22"/>
      <c r="B95" s="22"/>
      <c r="C95" s="22"/>
      <c r="D95" s="22"/>
      <c r="E95" s="22"/>
      <c r="F95" s="22"/>
      <c r="G95" s="22"/>
      <c r="H95" s="22"/>
      <c r="I95" s="23"/>
      <c r="J95" s="22"/>
      <c r="K95" s="22"/>
      <c r="L95" s="22"/>
      <c r="M95" s="51"/>
      <c r="N95" s="52"/>
      <c r="O95" s="53" t="s">
        <v>147</v>
      </c>
      <c r="P95" s="53" t="s">
        <v>147</v>
      </c>
      <c r="Q95" t="str">
        <f t="shared" si="75"/>
        <v/>
      </c>
    </row>
    <row r="96" spans="1:17" x14ac:dyDescent="0.25">
      <c r="A96" s="22" t="s">
        <v>34</v>
      </c>
      <c r="B96" s="22">
        <v>2013</v>
      </c>
      <c r="C96" s="22">
        <v>2045</v>
      </c>
      <c r="D96" s="22">
        <v>9999</v>
      </c>
      <c r="E96" s="22">
        <v>9999</v>
      </c>
      <c r="F96" s="22">
        <v>9999</v>
      </c>
      <c r="G96" s="22">
        <v>9999</v>
      </c>
      <c r="H96" s="22">
        <v>9999</v>
      </c>
      <c r="I96" s="23">
        <v>9999</v>
      </c>
      <c r="J96" s="22" t="s">
        <v>65</v>
      </c>
      <c r="K96" s="22" t="s">
        <v>65</v>
      </c>
      <c r="L96" s="22">
        <v>617157</v>
      </c>
      <c r="M96" s="51" t="s">
        <v>154</v>
      </c>
      <c r="N96" s="52">
        <v>5.5195434007134132</v>
      </c>
      <c r="O96" s="53" t="s">
        <v>146</v>
      </c>
      <c r="P96" s="53" t="s">
        <v>159</v>
      </c>
      <c r="Q96" t="str">
        <f t="shared" si="75"/>
        <v>MT</v>
      </c>
    </row>
    <row r="97" spans="1:17" x14ac:dyDescent="0.25">
      <c r="A97" s="22"/>
      <c r="B97" s="22"/>
      <c r="C97" s="22"/>
      <c r="D97" s="22"/>
      <c r="E97" s="22"/>
      <c r="F97" s="22"/>
      <c r="G97" s="22"/>
      <c r="H97" s="22"/>
      <c r="I97" s="23"/>
      <c r="J97" s="22"/>
      <c r="K97" s="22"/>
      <c r="L97" s="22"/>
      <c r="M97" s="51"/>
      <c r="N97" s="52"/>
      <c r="O97" s="53" t="s">
        <v>147</v>
      </c>
      <c r="P97" s="53" t="s">
        <v>147</v>
      </c>
      <c r="Q97" t="str">
        <f t="shared" si="75"/>
        <v/>
      </c>
    </row>
    <row r="98" spans="1:17" x14ac:dyDescent="0.25">
      <c r="A98" s="22" t="s">
        <v>34</v>
      </c>
      <c r="B98" s="22">
        <v>2013</v>
      </c>
      <c r="C98" s="22">
        <v>2045</v>
      </c>
      <c r="D98" s="22">
        <v>9999</v>
      </c>
      <c r="E98" s="22">
        <v>9999</v>
      </c>
      <c r="F98" s="22">
        <v>9999</v>
      </c>
      <c r="G98" s="22">
        <v>9999</v>
      </c>
      <c r="H98" s="22">
        <v>9999</v>
      </c>
      <c r="I98" s="23">
        <v>9999</v>
      </c>
      <c r="J98" s="22" t="s">
        <v>65</v>
      </c>
      <c r="K98" s="22" t="s">
        <v>65</v>
      </c>
      <c r="L98" s="22">
        <v>594324</v>
      </c>
      <c r="M98" s="51" t="s">
        <v>154</v>
      </c>
      <c r="N98" s="52">
        <v>2.59572932655928</v>
      </c>
      <c r="O98" s="53" t="s">
        <v>146</v>
      </c>
      <c r="P98" s="53" t="s">
        <v>159</v>
      </c>
      <c r="Q98" t="str">
        <f t="shared" si="75"/>
        <v>MT</v>
      </c>
    </row>
    <row r="99" spans="1:17" ht="15.75" thickBot="1" x14ac:dyDescent="0.3">
      <c r="A99" s="29"/>
      <c r="B99" s="29"/>
      <c r="C99" s="29"/>
      <c r="D99" s="29"/>
      <c r="E99" s="29"/>
      <c r="F99" s="29"/>
      <c r="G99" s="29"/>
      <c r="H99" s="29"/>
      <c r="I99" s="30"/>
      <c r="J99" s="29"/>
      <c r="K99" s="29"/>
      <c r="L99" s="29"/>
      <c r="M99" s="54"/>
      <c r="N99" s="55"/>
      <c r="O99" s="53" t="s">
        <v>147</v>
      </c>
      <c r="P99" s="53" t="s">
        <v>147</v>
      </c>
      <c r="Q99" t="str">
        <f t="shared" si="75"/>
        <v/>
      </c>
    </row>
    <row r="100" spans="1:17" x14ac:dyDescent="0.25">
      <c r="A100" s="13" t="s">
        <v>37</v>
      </c>
      <c r="B100" s="13">
        <v>2013</v>
      </c>
      <c r="C100" s="13">
        <v>2053</v>
      </c>
      <c r="D100" s="13">
        <v>9999</v>
      </c>
      <c r="E100" s="13">
        <v>9999</v>
      </c>
      <c r="F100" s="13">
        <v>9999</v>
      </c>
      <c r="G100" s="13">
        <v>9999</v>
      </c>
      <c r="H100" s="13">
        <v>9999</v>
      </c>
      <c r="I100" s="14">
        <v>9999</v>
      </c>
      <c r="J100" s="13" t="s">
        <v>65</v>
      </c>
      <c r="K100" s="13" t="s">
        <v>65</v>
      </c>
      <c r="L100" s="13">
        <v>599756</v>
      </c>
      <c r="M100" s="50" t="s">
        <v>155</v>
      </c>
      <c r="N100" s="52">
        <v>1.0465000000000682</v>
      </c>
      <c r="O100" s="53" t="s">
        <v>148</v>
      </c>
      <c r="P100" s="53" t="s">
        <v>160</v>
      </c>
      <c r="Q100" t="str">
        <f t="shared" si="75"/>
        <v>MT</v>
      </c>
    </row>
    <row r="101" spans="1:17" x14ac:dyDescent="0.25">
      <c r="A101" s="22"/>
      <c r="B101" s="22"/>
      <c r="C101" s="22"/>
      <c r="D101" s="22"/>
      <c r="E101" s="22"/>
      <c r="F101" s="22"/>
      <c r="G101" s="22"/>
      <c r="H101" s="22"/>
      <c r="I101" s="23"/>
      <c r="J101" s="22"/>
      <c r="K101" s="22"/>
      <c r="L101" s="22"/>
      <c r="M101" s="51"/>
      <c r="N101" s="52"/>
      <c r="O101" s="53" t="s">
        <v>147</v>
      </c>
      <c r="P101" s="53" t="s">
        <v>147</v>
      </c>
      <c r="Q101" t="str">
        <f t="shared" si="75"/>
        <v/>
      </c>
    </row>
    <row r="102" spans="1:17" x14ac:dyDescent="0.25">
      <c r="A102" s="22" t="s">
        <v>37</v>
      </c>
      <c r="B102" s="22">
        <v>2013</v>
      </c>
      <c r="C102" s="22">
        <v>2053</v>
      </c>
      <c r="D102" s="22">
        <v>9999</v>
      </c>
      <c r="E102" s="22">
        <v>9999</v>
      </c>
      <c r="F102" s="22">
        <v>9999</v>
      </c>
      <c r="G102" s="22">
        <v>9999</v>
      </c>
      <c r="H102" s="22">
        <v>9999</v>
      </c>
      <c r="I102" s="23">
        <v>9999</v>
      </c>
      <c r="J102" s="22" t="s">
        <v>65</v>
      </c>
      <c r="K102" s="22" t="s">
        <v>65</v>
      </c>
      <c r="L102" s="22">
        <v>650391</v>
      </c>
      <c r="M102" s="51" t="s">
        <v>155</v>
      </c>
      <c r="N102" s="52">
        <v>1.9434999999999321</v>
      </c>
      <c r="O102" s="53" t="s">
        <v>148</v>
      </c>
      <c r="P102" s="53" t="s">
        <v>160</v>
      </c>
      <c r="Q102" t="str">
        <f t="shared" si="75"/>
        <v>MT</v>
      </c>
    </row>
    <row r="103" spans="1:17" x14ac:dyDescent="0.25">
      <c r="A103" s="22"/>
      <c r="B103" s="22"/>
      <c r="C103" s="22"/>
      <c r="D103" s="22"/>
      <c r="E103" s="22"/>
      <c r="F103" s="22"/>
      <c r="G103" s="22"/>
      <c r="H103" s="22"/>
      <c r="I103" s="23"/>
      <c r="J103" s="22"/>
      <c r="K103" s="22"/>
      <c r="L103" s="22"/>
      <c r="M103" s="51"/>
      <c r="N103" s="52"/>
      <c r="O103" s="53" t="s">
        <v>147</v>
      </c>
      <c r="P103" s="53" t="s">
        <v>147</v>
      </c>
      <c r="Q103" t="str">
        <f t="shared" si="75"/>
        <v/>
      </c>
    </row>
    <row r="104" spans="1:17" x14ac:dyDescent="0.25">
      <c r="A104" s="22" t="s">
        <v>37</v>
      </c>
      <c r="B104" s="22">
        <v>2013</v>
      </c>
      <c r="C104" s="22">
        <v>9999</v>
      </c>
      <c r="D104" s="22">
        <v>9999</v>
      </c>
      <c r="E104" s="22">
        <v>9999</v>
      </c>
      <c r="F104" s="22">
        <v>9999</v>
      </c>
      <c r="G104" s="22">
        <v>9999</v>
      </c>
      <c r="H104" s="22">
        <v>9999</v>
      </c>
      <c r="I104" s="23">
        <v>9999</v>
      </c>
      <c r="J104" s="22" t="s">
        <v>65</v>
      </c>
      <c r="K104" s="22" t="s">
        <v>65</v>
      </c>
      <c r="L104" s="22">
        <v>599295</v>
      </c>
      <c r="M104" s="51" t="s">
        <v>156</v>
      </c>
      <c r="N104" s="52">
        <v>4.58</v>
      </c>
      <c r="O104" s="53" t="s">
        <v>149</v>
      </c>
      <c r="P104" s="53" t="s">
        <v>161</v>
      </c>
      <c r="Q104" t="str">
        <f t="shared" si="75"/>
        <v>MT</v>
      </c>
    </row>
    <row r="105" spans="1:17" x14ac:dyDescent="0.25">
      <c r="A105" s="22"/>
      <c r="B105" s="22"/>
      <c r="C105" s="22"/>
      <c r="D105" s="22"/>
      <c r="E105" s="22"/>
      <c r="F105" s="22"/>
      <c r="G105" s="22"/>
      <c r="H105" s="22"/>
      <c r="I105" s="23"/>
      <c r="J105" s="22"/>
      <c r="K105" s="22"/>
      <c r="L105" s="22"/>
      <c r="M105" s="51"/>
      <c r="N105" s="52"/>
      <c r="O105" s="53" t="s">
        <v>147</v>
      </c>
      <c r="P105" s="53" t="s">
        <v>147</v>
      </c>
      <c r="Q105" t="str">
        <f t="shared" si="75"/>
        <v/>
      </c>
    </row>
    <row r="106" spans="1:17" x14ac:dyDescent="0.25">
      <c r="A106" s="22" t="s">
        <v>37</v>
      </c>
      <c r="B106" s="22">
        <v>2013</v>
      </c>
      <c r="C106" s="22">
        <v>9999</v>
      </c>
      <c r="D106" s="22">
        <v>9999</v>
      </c>
      <c r="E106" s="22">
        <v>9999</v>
      </c>
      <c r="F106" s="22">
        <v>9999</v>
      </c>
      <c r="G106" s="22">
        <v>9999</v>
      </c>
      <c r="H106" s="22">
        <v>9999</v>
      </c>
      <c r="I106" s="23">
        <v>9999</v>
      </c>
      <c r="J106" s="22" t="s">
        <v>65</v>
      </c>
      <c r="K106" s="22" t="s">
        <v>65</v>
      </c>
      <c r="L106" s="22">
        <v>599186</v>
      </c>
      <c r="M106" s="51" t="s">
        <v>157</v>
      </c>
      <c r="N106" s="52">
        <v>2.5</v>
      </c>
      <c r="O106" s="53" t="s">
        <v>149</v>
      </c>
      <c r="P106" s="53" t="s">
        <v>162</v>
      </c>
      <c r="Q106" t="str">
        <f t="shared" si="75"/>
        <v>MT</v>
      </c>
    </row>
    <row r="107" spans="1:17" ht="15.75" thickBot="1" x14ac:dyDescent="0.3">
      <c r="A107" s="29"/>
      <c r="B107" s="29"/>
      <c r="C107" s="29"/>
      <c r="D107" s="29"/>
      <c r="E107" s="29"/>
      <c r="F107" s="29"/>
      <c r="G107" s="29"/>
      <c r="H107" s="29"/>
      <c r="I107" s="30"/>
      <c r="J107" s="29"/>
      <c r="K107" s="29"/>
      <c r="L107" s="29"/>
      <c r="M107" s="54"/>
      <c r="N107" s="55"/>
      <c r="O107" s="53" t="s">
        <v>147</v>
      </c>
      <c r="P107" s="53" t="s">
        <v>147</v>
      </c>
      <c r="Q107" t="str">
        <f t="shared" si="75"/>
        <v/>
      </c>
    </row>
    <row r="108" spans="1:17" x14ac:dyDescent="0.25">
      <c r="A108" s="13" t="s">
        <v>40</v>
      </c>
      <c r="B108" s="13">
        <v>2013</v>
      </c>
      <c r="C108" s="13">
        <v>2041</v>
      </c>
      <c r="D108" s="13">
        <v>2052</v>
      </c>
      <c r="E108" s="13">
        <v>9999</v>
      </c>
      <c r="F108" s="13">
        <v>9999</v>
      </c>
      <c r="G108" s="13">
        <v>9999</v>
      </c>
      <c r="H108" s="13">
        <v>9999</v>
      </c>
      <c r="I108" s="14">
        <v>9999</v>
      </c>
      <c r="J108" s="13"/>
      <c r="K108" s="13"/>
      <c r="L108" s="13">
        <v>599261</v>
      </c>
      <c r="M108" s="13" t="s">
        <v>97</v>
      </c>
      <c r="N108" s="15">
        <v>16.04854368932039</v>
      </c>
      <c r="O108" t="s">
        <v>146</v>
      </c>
      <c r="P108" t="s">
        <v>93</v>
      </c>
      <c r="Q108" t="str">
        <f t="shared" si="75"/>
        <v>MT</v>
      </c>
    </row>
    <row r="109" spans="1:17" x14ac:dyDescent="0.25">
      <c r="A109" s="22"/>
      <c r="B109" s="22"/>
      <c r="C109" s="22"/>
      <c r="D109" s="22"/>
      <c r="E109" s="22"/>
      <c r="F109" s="22"/>
      <c r="G109" s="22"/>
      <c r="H109" s="22"/>
      <c r="I109" s="23"/>
      <c r="J109" s="22"/>
      <c r="K109" s="22"/>
      <c r="L109" s="22"/>
      <c r="M109" s="22"/>
      <c r="N109" s="24"/>
      <c r="O109" t="s">
        <v>147</v>
      </c>
      <c r="P109" t="s">
        <v>147</v>
      </c>
      <c r="Q109" t="str">
        <f t="shared" si="75"/>
        <v/>
      </c>
    </row>
    <row r="110" spans="1:17" x14ac:dyDescent="0.25">
      <c r="A110" s="22" t="s">
        <v>40</v>
      </c>
      <c r="B110" s="22">
        <v>2013</v>
      </c>
      <c r="C110" s="22">
        <v>2041</v>
      </c>
      <c r="D110" s="22">
        <v>2052</v>
      </c>
      <c r="E110" s="22">
        <v>9999</v>
      </c>
      <c r="F110" s="22">
        <v>9999</v>
      </c>
      <c r="G110" s="22">
        <v>9999</v>
      </c>
      <c r="H110" s="22">
        <v>9999</v>
      </c>
      <c r="I110" s="23">
        <v>9999</v>
      </c>
      <c r="J110" s="22"/>
      <c r="K110" s="22"/>
      <c r="L110" s="22">
        <v>595403</v>
      </c>
      <c r="M110" s="22" t="s">
        <v>97</v>
      </c>
      <c r="N110" s="24">
        <v>17.019417475728154</v>
      </c>
      <c r="O110" t="s">
        <v>146</v>
      </c>
      <c r="P110" t="s">
        <v>93</v>
      </c>
      <c r="Q110" t="str">
        <f t="shared" si="75"/>
        <v>MT</v>
      </c>
    </row>
    <row r="111" spans="1:17" x14ac:dyDescent="0.25">
      <c r="A111" s="22"/>
      <c r="B111" s="22"/>
      <c r="C111" s="22"/>
      <c r="D111" s="22"/>
      <c r="E111" s="22"/>
      <c r="F111" s="22"/>
      <c r="G111" s="22"/>
      <c r="H111" s="22"/>
      <c r="I111" s="23"/>
      <c r="J111" s="22"/>
      <c r="K111" s="22"/>
      <c r="L111" s="22"/>
      <c r="M111" s="22"/>
      <c r="N111" s="24"/>
      <c r="O111" t="s">
        <v>147</v>
      </c>
      <c r="P111" t="s">
        <v>147</v>
      </c>
      <c r="Q111" t="str">
        <f t="shared" si="75"/>
        <v/>
      </c>
    </row>
    <row r="112" spans="1:17" x14ac:dyDescent="0.25">
      <c r="A112" s="22" t="s">
        <v>40</v>
      </c>
      <c r="B112" s="22">
        <v>2013</v>
      </c>
      <c r="C112" s="22">
        <v>2041</v>
      </c>
      <c r="D112" s="22">
        <v>2052</v>
      </c>
      <c r="E112" s="22">
        <v>9999</v>
      </c>
      <c r="F112" s="22">
        <v>9999</v>
      </c>
      <c r="G112" s="22">
        <v>9999</v>
      </c>
      <c r="H112" s="22">
        <v>9999</v>
      </c>
      <c r="I112" s="23">
        <v>9999</v>
      </c>
      <c r="J112" s="22"/>
      <c r="K112" s="22"/>
      <c r="L112" s="22">
        <v>616993</v>
      </c>
      <c r="M112" s="22" t="s">
        <v>97</v>
      </c>
      <c r="N112" s="24">
        <v>14.932038834951456</v>
      </c>
      <c r="O112" t="s">
        <v>146</v>
      </c>
      <c r="P112" t="s">
        <v>93</v>
      </c>
      <c r="Q112" t="str">
        <f t="shared" si="75"/>
        <v>MT</v>
      </c>
    </row>
    <row r="113" spans="1:17" x14ac:dyDescent="0.25">
      <c r="A113" s="22"/>
      <c r="B113" s="22"/>
      <c r="C113" s="22"/>
      <c r="D113" s="22"/>
      <c r="E113" s="22"/>
      <c r="F113" s="22"/>
      <c r="G113" s="22"/>
      <c r="H113" s="22"/>
      <c r="I113" s="23"/>
      <c r="J113" s="22"/>
      <c r="K113" s="22"/>
      <c r="L113" s="22"/>
      <c r="M113" s="22"/>
      <c r="N113" s="24"/>
      <c r="O113" t="s">
        <v>147</v>
      </c>
      <c r="P113" t="s">
        <v>147</v>
      </c>
      <c r="Q113" t="str">
        <f t="shared" si="75"/>
        <v/>
      </c>
    </row>
    <row r="114" spans="1:17" x14ac:dyDescent="0.25">
      <c r="A114" s="22" t="s">
        <v>40</v>
      </c>
      <c r="B114" s="22">
        <v>2013</v>
      </c>
      <c r="C114" s="22">
        <v>2041</v>
      </c>
      <c r="D114" s="22">
        <v>2052</v>
      </c>
      <c r="E114" s="22">
        <v>9999</v>
      </c>
      <c r="F114" s="22">
        <v>9999</v>
      </c>
      <c r="G114" s="22">
        <v>9999</v>
      </c>
      <c r="H114" s="22">
        <v>9999</v>
      </c>
      <c r="I114" s="23">
        <v>9999</v>
      </c>
      <c r="J114" s="22"/>
      <c r="K114" s="22"/>
      <c r="L114" s="22">
        <v>650390</v>
      </c>
      <c r="M114" s="22" t="s">
        <v>99</v>
      </c>
      <c r="N114" s="24">
        <v>10</v>
      </c>
      <c r="O114" t="s">
        <v>146</v>
      </c>
      <c r="P114" t="s">
        <v>94</v>
      </c>
      <c r="Q114" t="str">
        <f t="shared" si="75"/>
        <v>MT</v>
      </c>
    </row>
    <row r="115" spans="1:17" x14ac:dyDescent="0.25">
      <c r="A115" s="22"/>
      <c r="B115" s="22"/>
      <c r="C115" s="22"/>
      <c r="D115" s="22"/>
      <c r="E115" s="22"/>
      <c r="F115" s="22"/>
      <c r="G115" s="22"/>
      <c r="H115" s="22"/>
      <c r="I115" s="23"/>
      <c r="J115" s="22"/>
      <c r="K115" s="22"/>
      <c r="L115" s="22"/>
      <c r="M115" s="22"/>
      <c r="N115" s="24"/>
      <c r="O115" t="s">
        <v>147</v>
      </c>
      <c r="P115" t="s">
        <v>147</v>
      </c>
      <c r="Q115" t="str">
        <f t="shared" si="75"/>
        <v/>
      </c>
    </row>
    <row r="116" spans="1:17" x14ac:dyDescent="0.25">
      <c r="A116" s="22" t="s">
        <v>40</v>
      </c>
      <c r="B116" s="22">
        <v>2013</v>
      </c>
      <c r="C116" s="22">
        <v>2041</v>
      </c>
      <c r="D116" s="22">
        <v>2052</v>
      </c>
      <c r="E116" s="22">
        <v>9999</v>
      </c>
      <c r="F116" s="22">
        <v>9999</v>
      </c>
      <c r="G116" s="22">
        <v>9999</v>
      </c>
      <c r="H116" s="22">
        <v>9999</v>
      </c>
      <c r="I116" s="23">
        <v>9999</v>
      </c>
      <c r="J116" s="22"/>
      <c r="K116" s="22"/>
      <c r="L116" s="22">
        <v>602167</v>
      </c>
      <c r="M116" s="22" t="s">
        <v>101</v>
      </c>
      <c r="N116" s="24">
        <v>3.1999999999999886</v>
      </c>
      <c r="O116" t="s">
        <v>146</v>
      </c>
      <c r="P116" t="s">
        <v>96</v>
      </c>
      <c r="Q116" t="str">
        <f t="shared" si="75"/>
        <v>MT</v>
      </c>
    </row>
    <row r="117" spans="1:17" x14ac:dyDescent="0.25">
      <c r="A117" s="22"/>
      <c r="B117" s="22"/>
      <c r="C117" s="22"/>
      <c r="D117" s="22"/>
      <c r="E117" s="22"/>
      <c r="F117" s="22"/>
      <c r="G117" s="22"/>
      <c r="H117" s="22"/>
      <c r="I117" s="23"/>
      <c r="J117" s="22"/>
      <c r="K117" s="22"/>
      <c r="L117" s="22"/>
      <c r="M117" s="22"/>
      <c r="N117" s="24"/>
      <c r="O117" t="s">
        <v>147</v>
      </c>
      <c r="P117" t="s">
        <v>147</v>
      </c>
      <c r="Q117" t="str">
        <f t="shared" si="75"/>
        <v/>
      </c>
    </row>
    <row r="118" spans="1:17" x14ac:dyDescent="0.25">
      <c r="A118" s="22" t="s">
        <v>40</v>
      </c>
      <c r="B118" s="22">
        <v>2013</v>
      </c>
      <c r="C118" s="22">
        <v>2039</v>
      </c>
      <c r="D118" s="22">
        <v>2051</v>
      </c>
      <c r="E118" s="22">
        <v>9999</v>
      </c>
      <c r="F118" s="22">
        <v>9999</v>
      </c>
      <c r="G118" s="22">
        <v>9999</v>
      </c>
      <c r="H118" s="22">
        <v>9999</v>
      </c>
      <c r="I118" s="23">
        <v>9999</v>
      </c>
      <c r="J118" s="22"/>
      <c r="K118" s="22"/>
      <c r="L118" s="22">
        <v>594121</v>
      </c>
      <c r="M118" s="22" t="s">
        <v>103</v>
      </c>
      <c r="N118" s="24">
        <v>7</v>
      </c>
      <c r="O118" t="s">
        <v>146</v>
      </c>
      <c r="P118" t="s">
        <v>98</v>
      </c>
      <c r="Q118" t="str">
        <f t="shared" si="75"/>
        <v>MT</v>
      </c>
    </row>
    <row r="119" spans="1:17" ht="15.75" thickBot="1" x14ac:dyDescent="0.3">
      <c r="A119" s="29"/>
      <c r="B119" s="29"/>
      <c r="C119" s="29"/>
      <c r="D119" s="29"/>
      <c r="E119" s="29"/>
      <c r="F119" s="29"/>
      <c r="G119" s="29"/>
      <c r="H119" s="29"/>
      <c r="I119" s="30"/>
      <c r="J119" s="29"/>
      <c r="K119" s="29"/>
      <c r="L119" s="29"/>
      <c r="M119" s="29"/>
      <c r="N119" s="31"/>
      <c r="O119" t="s">
        <v>147</v>
      </c>
      <c r="P119" t="s">
        <v>147</v>
      </c>
      <c r="Q119" t="str">
        <f t="shared" si="75"/>
        <v/>
      </c>
    </row>
    <row r="120" spans="1:17" x14ac:dyDescent="0.25">
      <c r="A120" s="13" t="s">
        <v>43</v>
      </c>
      <c r="B120" s="13">
        <v>2013</v>
      </c>
      <c r="C120" s="13">
        <v>2046</v>
      </c>
      <c r="D120" s="13">
        <v>2058</v>
      </c>
      <c r="E120" s="13">
        <v>9999</v>
      </c>
      <c r="F120" s="13">
        <v>9999</v>
      </c>
      <c r="G120" s="13">
        <v>9999</v>
      </c>
      <c r="H120" s="13">
        <v>9999</v>
      </c>
      <c r="I120" s="14">
        <v>9999</v>
      </c>
      <c r="J120" s="13"/>
      <c r="K120" s="13"/>
      <c r="L120" s="13">
        <v>602462</v>
      </c>
      <c r="M120" s="13" t="s">
        <v>105</v>
      </c>
      <c r="N120" s="15">
        <v>38.800000000000011</v>
      </c>
      <c r="O120" t="s">
        <v>146</v>
      </c>
      <c r="P120" t="s">
        <v>100</v>
      </c>
      <c r="Q120" t="str">
        <f t="shared" si="75"/>
        <v>MT</v>
      </c>
    </row>
    <row r="121" spans="1:17" x14ac:dyDescent="0.25">
      <c r="A121" s="22"/>
      <c r="B121" s="22"/>
      <c r="C121" s="22"/>
      <c r="D121" s="22"/>
      <c r="E121" s="22"/>
      <c r="F121" s="22"/>
      <c r="G121" s="22"/>
      <c r="H121" s="22"/>
      <c r="I121" s="23"/>
      <c r="J121" s="22"/>
      <c r="K121" s="22"/>
      <c r="L121" s="22"/>
      <c r="M121" s="22"/>
      <c r="N121" s="24"/>
      <c r="O121" t="s">
        <v>147</v>
      </c>
      <c r="P121" t="s">
        <v>147</v>
      </c>
      <c r="Q121" t="str">
        <f t="shared" si="75"/>
        <v/>
      </c>
    </row>
    <row r="122" spans="1:17" x14ac:dyDescent="0.25">
      <c r="A122" s="22" t="s">
        <v>43</v>
      </c>
      <c r="B122" s="22">
        <v>2013</v>
      </c>
      <c r="C122" s="22">
        <v>2052</v>
      </c>
      <c r="D122" s="22">
        <v>9999</v>
      </c>
      <c r="E122" s="22">
        <v>9999</v>
      </c>
      <c r="F122" s="22">
        <v>9999</v>
      </c>
      <c r="G122" s="22">
        <v>9999</v>
      </c>
      <c r="H122" s="22">
        <v>9999</v>
      </c>
      <c r="I122" s="23">
        <v>9999</v>
      </c>
      <c r="J122" s="22" t="s">
        <v>65</v>
      </c>
      <c r="K122" s="22" t="s">
        <v>65</v>
      </c>
      <c r="L122" s="22">
        <v>650386</v>
      </c>
      <c r="M122" s="22" t="s">
        <v>107</v>
      </c>
      <c r="N122" s="24">
        <v>4.3999999999999773</v>
      </c>
      <c r="O122" t="s">
        <v>146</v>
      </c>
      <c r="P122" t="s">
        <v>102</v>
      </c>
      <c r="Q122" t="str">
        <f t="shared" si="75"/>
        <v>MT</v>
      </c>
    </row>
    <row r="123" spans="1:17" x14ac:dyDescent="0.25">
      <c r="A123" s="22"/>
      <c r="B123" s="22"/>
      <c r="C123" s="22"/>
      <c r="D123" s="22"/>
      <c r="E123" s="22"/>
      <c r="F123" s="22"/>
      <c r="G123" s="22"/>
      <c r="H123" s="22"/>
      <c r="I123" s="23"/>
      <c r="J123" s="22"/>
      <c r="K123" s="22"/>
      <c r="L123" s="22"/>
      <c r="M123" s="22"/>
      <c r="N123" s="24"/>
      <c r="O123" t="s">
        <v>147</v>
      </c>
      <c r="P123" t="s">
        <v>147</v>
      </c>
      <c r="Q123" t="str">
        <f t="shared" si="75"/>
        <v/>
      </c>
    </row>
    <row r="124" spans="1:17" x14ac:dyDescent="0.25">
      <c r="A124" s="22" t="s">
        <v>43</v>
      </c>
      <c r="B124" s="22">
        <v>2013</v>
      </c>
      <c r="C124" s="22">
        <v>2040</v>
      </c>
      <c r="D124" s="22">
        <v>2052</v>
      </c>
      <c r="E124" s="22">
        <v>9999</v>
      </c>
      <c r="F124" s="22">
        <v>9999</v>
      </c>
      <c r="G124" s="22">
        <v>9999</v>
      </c>
      <c r="H124" s="22">
        <v>9999</v>
      </c>
      <c r="I124" s="23">
        <v>9999</v>
      </c>
      <c r="J124" s="22"/>
      <c r="K124" s="22"/>
      <c r="L124" s="22">
        <v>602596</v>
      </c>
      <c r="M124" s="22" t="s">
        <v>109</v>
      </c>
      <c r="N124" s="24">
        <v>15.100000000000023</v>
      </c>
      <c r="O124" t="s">
        <v>146</v>
      </c>
      <c r="P124" t="s">
        <v>104</v>
      </c>
      <c r="Q124" t="str">
        <f t="shared" si="75"/>
        <v>MT</v>
      </c>
    </row>
    <row r="125" spans="1:17" x14ac:dyDescent="0.25">
      <c r="A125" s="22"/>
      <c r="B125" s="22"/>
      <c r="C125" s="22"/>
      <c r="D125" s="22"/>
      <c r="E125" s="22"/>
      <c r="F125" s="22"/>
      <c r="G125" s="22"/>
      <c r="H125" s="22"/>
      <c r="I125" s="23"/>
      <c r="J125" s="22"/>
      <c r="K125" s="22"/>
      <c r="L125" s="22"/>
      <c r="M125" s="22"/>
      <c r="N125" s="24"/>
      <c r="O125" t="s">
        <v>147</v>
      </c>
      <c r="P125" t="s">
        <v>147</v>
      </c>
      <c r="Q125" t="str">
        <f t="shared" si="75"/>
        <v/>
      </c>
    </row>
    <row r="126" spans="1:17" x14ac:dyDescent="0.25">
      <c r="A126" s="22" t="s">
        <v>43</v>
      </c>
      <c r="B126" s="22">
        <v>2013</v>
      </c>
      <c r="C126" s="22">
        <v>2035</v>
      </c>
      <c r="D126" s="22">
        <v>2047</v>
      </c>
      <c r="E126" s="22">
        <v>9999</v>
      </c>
      <c r="F126" s="22">
        <v>9999</v>
      </c>
      <c r="G126" s="22">
        <v>9999</v>
      </c>
      <c r="H126" s="22">
        <v>9999</v>
      </c>
      <c r="I126" s="23">
        <v>9999</v>
      </c>
      <c r="J126" s="22"/>
      <c r="K126" s="22"/>
      <c r="L126" s="22">
        <v>594123</v>
      </c>
      <c r="M126" s="22" t="s">
        <v>111</v>
      </c>
      <c r="N126" s="24">
        <v>23.699999999999989</v>
      </c>
      <c r="O126" t="s">
        <v>146</v>
      </c>
      <c r="P126" t="s">
        <v>106</v>
      </c>
      <c r="Q126" t="str">
        <f t="shared" si="75"/>
        <v>MT</v>
      </c>
    </row>
    <row r="127" spans="1:17" x14ac:dyDescent="0.25">
      <c r="A127" s="22"/>
      <c r="B127" s="22"/>
      <c r="C127" s="22"/>
      <c r="D127" s="22"/>
      <c r="E127" s="22"/>
      <c r="F127" s="22"/>
      <c r="G127" s="22"/>
      <c r="H127" s="22"/>
      <c r="I127" s="23"/>
      <c r="J127" s="22"/>
      <c r="K127" s="22"/>
      <c r="L127" s="22"/>
      <c r="M127" s="22"/>
      <c r="N127" s="24"/>
      <c r="O127" t="s">
        <v>147</v>
      </c>
      <c r="P127" t="s">
        <v>147</v>
      </c>
      <c r="Q127" t="str">
        <f t="shared" si="75"/>
        <v/>
      </c>
    </row>
    <row r="128" spans="1:17" x14ac:dyDescent="0.25">
      <c r="A128" s="22" t="s">
        <v>43</v>
      </c>
      <c r="B128" s="22">
        <v>2013</v>
      </c>
      <c r="C128" s="22">
        <v>2035</v>
      </c>
      <c r="D128" s="22">
        <v>2047</v>
      </c>
      <c r="E128" s="22">
        <v>9999</v>
      </c>
      <c r="F128" s="22">
        <v>9999</v>
      </c>
      <c r="G128" s="22">
        <v>9999</v>
      </c>
      <c r="H128" s="22">
        <v>9999</v>
      </c>
      <c r="I128" s="23">
        <v>9999</v>
      </c>
      <c r="J128" s="22"/>
      <c r="K128" s="22"/>
      <c r="L128" s="22">
        <v>602422</v>
      </c>
      <c r="M128" s="22" t="s">
        <v>113</v>
      </c>
      <c r="N128" s="24">
        <v>3.4000000000000341</v>
      </c>
      <c r="O128" t="s">
        <v>146</v>
      </c>
      <c r="P128" t="s">
        <v>108</v>
      </c>
      <c r="Q128" t="str">
        <f t="shared" si="75"/>
        <v>MT</v>
      </c>
    </row>
    <row r="129" spans="1:17" x14ac:dyDescent="0.25">
      <c r="A129" s="22"/>
      <c r="B129" s="22"/>
      <c r="C129" s="22"/>
      <c r="D129" s="22"/>
      <c r="E129" s="22"/>
      <c r="F129" s="22"/>
      <c r="G129" s="22"/>
      <c r="H129" s="22"/>
      <c r="I129" s="23"/>
      <c r="J129" s="22"/>
      <c r="K129" s="22"/>
      <c r="L129" s="22"/>
      <c r="M129" s="22"/>
      <c r="N129" s="24"/>
      <c r="O129" t="s">
        <v>147</v>
      </c>
      <c r="P129" t="s">
        <v>147</v>
      </c>
      <c r="Q129" t="str">
        <f t="shared" si="75"/>
        <v/>
      </c>
    </row>
    <row r="130" spans="1:17" x14ac:dyDescent="0.25">
      <c r="A130" s="22" t="s">
        <v>43</v>
      </c>
      <c r="B130" s="22">
        <v>2013</v>
      </c>
      <c r="C130" s="22">
        <v>2039</v>
      </c>
      <c r="D130" s="22">
        <v>2050</v>
      </c>
      <c r="E130" s="22">
        <v>9999</v>
      </c>
      <c r="F130" s="22">
        <v>9999</v>
      </c>
      <c r="G130" s="22">
        <v>9999</v>
      </c>
      <c r="H130" s="22">
        <v>9999</v>
      </c>
      <c r="I130" s="23">
        <v>9999</v>
      </c>
      <c r="J130" s="22"/>
      <c r="K130" s="22"/>
      <c r="L130" s="22">
        <v>594093</v>
      </c>
      <c r="M130" s="22" t="s">
        <v>115</v>
      </c>
      <c r="N130" s="24">
        <v>23.216585255026683</v>
      </c>
      <c r="O130" t="s">
        <v>146</v>
      </c>
      <c r="P130" t="s">
        <v>110</v>
      </c>
      <c r="Q130" t="str">
        <f t="shared" si="75"/>
        <v>MT</v>
      </c>
    </row>
    <row r="131" spans="1:17" ht="15.75" thickBot="1" x14ac:dyDescent="0.3">
      <c r="A131" s="29"/>
      <c r="B131" s="29"/>
      <c r="C131" s="29"/>
      <c r="D131" s="29"/>
      <c r="E131" s="29"/>
      <c r="F131" s="29"/>
      <c r="G131" s="29"/>
      <c r="H131" s="29"/>
      <c r="I131" s="30"/>
      <c r="J131" s="29"/>
      <c r="K131" s="29"/>
      <c r="L131" s="29"/>
      <c r="M131" s="29"/>
      <c r="N131" s="31"/>
      <c r="O131" t="s">
        <v>147</v>
      </c>
      <c r="P131" t="s">
        <v>147</v>
      </c>
      <c r="Q131" t="str">
        <f t="shared" ref="Q131:Q172" si="76">MID(P131,5,2)</f>
        <v/>
      </c>
    </row>
    <row r="132" spans="1:17" x14ac:dyDescent="0.25">
      <c r="A132" s="13" t="s">
        <v>46</v>
      </c>
      <c r="B132" s="13">
        <v>2013</v>
      </c>
      <c r="C132" s="13">
        <v>2046</v>
      </c>
      <c r="D132" s="13">
        <v>2058</v>
      </c>
      <c r="E132" s="13">
        <v>9999</v>
      </c>
      <c r="F132" s="13">
        <v>9999</v>
      </c>
      <c r="G132" s="13">
        <v>9999</v>
      </c>
      <c r="H132" s="13">
        <v>9999</v>
      </c>
      <c r="I132" s="14">
        <v>9999</v>
      </c>
      <c r="J132" s="13"/>
      <c r="K132" s="13"/>
      <c r="L132" s="13">
        <v>602420</v>
      </c>
      <c r="M132" s="13" t="s">
        <v>115</v>
      </c>
      <c r="N132" s="15">
        <v>55.702260592979634</v>
      </c>
      <c r="O132" t="s">
        <v>146</v>
      </c>
      <c r="P132" t="s">
        <v>112</v>
      </c>
      <c r="Q132" t="str">
        <f t="shared" si="76"/>
        <v>MT</v>
      </c>
    </row>
    <row r="133" spans="1:17" x14ac:dyDescent="0.25">
      <c r="A133" s="22"/>
      <c r="B133" s="22"/>
      <c r="C133" s="22"/>
      <c r="D133" s="22"/>
      <c r="E133" s="22"/>
      <c r="F133" s="22"/>
      <c r="G133" s="22"/>
      <c r="H133" s="22"/>
      <c r="I133" s="23"/>
      <c r="J133" s="22"/>
      <c r="K133" s="22"/>
      <c r="L133" s="22"/>
      <c r="M133" s="22"/>
      <c r="N133" s="24"/>
      <c r="O133" t="s">
        <v>147</v>
      </c>
      <c r="P133" t="s">
        <v>147</v>
      </c>
      <c r="Q133" t="str">
        <f t="shared" si="76"/>
        <v/>
      </c>
    </row>
    <row r="134" spans="1:17" x14ac:dyDescent="0.25">
      <c r="A134" s="22" t="s">
        <v>46</v>
      </c>
      <c r="B134" s="22">
        <v>2013</v>
      </c>
      <c r="C134" s="22">
        <v>2046</v>
      </c>
      <c r="D134" s="22">
        <v>2058</v>
      </c>
      <c r="E134" s="22">
        <v>9999</v>
      </c>
      <c r="F134" s="22">
        <v>9999</v>
      </c>
      <c r="G134" s="22">
        <v>9999</v>
      </c>
      <c r="H134" s="22">
        <v>9999</v>
      </c>
      <c r="I134" s="23">
        <v>9999</v>
      </c>
      <c r="J134" s="22"/>
      <c r="K134" s="22"/>
      <c r="L134" s="22">
        <v>594103</v>
      </c>
      <c r="M134" s="22" t="s">
        <v>115</v>
      </c>
      <c r="N134" s="24">
        <v>6.8811541519936341</v>
      </c>
      <c r="O134" t="s">
        <v>146</v>
      </c>
      <c r="P134" t="s">
        <v>112</v>
      </c>
      <c r="Q134" t="str">
        <f t="shared" si="76"/>
        <v>MT</v>
      </c>
    </row>
    <row r="135" spans="1:17" x14ac:dyDescent="0.25">
      <c r="A135" s="22"/>
      <c r="B135" s="22"/>
      <c r="C135" s="22"/>
      <c r="D135" s="22"/>
      <c r="E135" s="22"/>
      <c r="F135" s="22"/>
      <c r="G135" s="22"/>
      <c r="H135" s="22"/>
      <c r="I135" s="23"/>
      <c r="J135" s="22"/>
      <c r="K135" s="22"/>
      <c r="L135" s="22"/>
      <c r="M135" s="22"/>
      <c r="N135" s="24"/>
      <c r="O135" t="s">
        <v>147</v>
      </c>
      <c r="P135" t="s">
        <v>147</v>
      </c>
      <c r="Q135" t="str">
        <f t="shared" si="76"/>
        <v/>
      </c>
    </row>
    <row r="136" spans="1:17" x14ac:dyDescent="0.25">
      <c r="A136" s="22" t="s">
        <v>46</v>
      </c>
      <c r="B136" s="22">
        <v>2013</v>
      </c>
      <c r="C136" s="22">
        <v>2057</v>
      </c>
      <c r="D136" s="22">
        <v>9999</v>
      </c>
      <c r="E136" s="22">
        <v>9999</v>
      </c>
      <c r="F136" s="22">
        <v>9999</v>
      </c>
      <c r="G136" s="22">
        <v>9999</v>
      </c>
      <c r="H136" s="22">
        <v>9999</v>
      </c>
      <c r="I136" s="23">
        <v>9999</v>
      </c>
      <c r="J136" s="22" t="s">
        <v>65</v>
      </c>
      <c r="K136" s="22" t="s">
        <v>65</v>
      </c>
      <c r="L136" s="22">
        <v>594104</v>
      </c>
      <c r="M136" s="22" t="s">
        <v>117</v>
      </c>
      <c r="N136" s="24">
        <v>7.8000000000000682</v>
      </c>
      <c r="O136" t="s">
        <v>146</v>
      </c>
      <c r="P136" t="s">
        <v>114</v>
      </c>
      <c r="Q136" t="str">
        <f t="shared" si="76"/>
        <v>MT</v>
      </c>
    </row>
    <row r="137" spans="1:17" x14ac:dyDescent="0.25">
      <c r="A137" s="22"/>
      <c r="B137" s="22"/>
      <c r="C137" s="22"/>
      <c r="D137" s="22"/>
      <c r="E137" s="22"/>
      <c r="F137" s="22"/>
      <c r="G137" s="22"/>
      <c r="H137" s="22"/>
      <c r="I137" s="23"/>
      <c r="J137" s="22"/>
      <c r="K137" s="22"/>
      <c r="L137" s="22"/>
      <c r="M137" s="22"/>
      <c r="N137" s="24"/>
      <c r="O137" t="s">
        <v>147</v>
      </c>
      <c r="P137" t="s">
        <v>147</v>
      </c>
      <c r="Q137" t="str">
        <f t="shared" si="76"/>
        <v/>
      </c>
    </row>
    <row r="138" spans="1:17" x14ac:dyDescent="0.25">
      <c r="A138" s="22" t="s">
        <v>46</v>
      </c>
      <c r="B138" s="22">
        <v>2013</v>
      </c>
      <c r="C138" s="22">
        <v>2045</v>
      </c>
      <c r="D138" s="22">
        <v>2057</v>
      </c>
      <c r="E138" s="22">
        <v>9999</v>
      </c>
      <c r="F138" s="22">
        <v>9999</v>
      </c>
      <c r="G138" s="22">
        <v>9999</v>
      </c>
      <c r="H138" s="22">
        <v>9999</v>
      </c>
      <c r="I138" s="23">
        <v>9999</v>
      </c>
      <c r="J138" s="22"/>
      <c r="K138" s="22"/>
      <c r="L138" s="22">
        <v>650395</v>
      </c>
      <c r="M138" s="22" t="s">
        <v>119</v>
      </c>
      <c r="N138" s="24">
        <v>8.4617850730956654</v>
      </c>
      <c r="O138" t="s">
        <v>146</v>
      </c>
      <c r="P138" t="s">
        <v>116</v>
      </c>
      <c r="Q138" t="str">
        <f t="shared" si="76"/>
        <v>MT</v>
      </c>
    </row>
    <row r="139" spans="1:17" x14ac:dyDescent="0.25">
      <c r="A139" s="22"/>
      <c r="B139" s="22"/>
      <c r="C139" s="22"/>
      <c r="D139" s="22"/>
      <c r="E139" s="22"/>
      <c r="F139" s="22"/>
      <c r="G139" s="22"/>
      <c r="H139" s="22"/>
      <c r="I139" s="23"/>
      <c r="J139" s="22"/>
      <c r="K139" s="22"/>
      <c r="L139" s="22"/>
      <c r="M139" s="22"/>
      <c r="N139" s="24"/>
      <c r="O139" t="s">
        <v>147</v>
      </c>
      <c r="P139" t="s">
        <v>147</v>
      </c>
      <c r="Q139" t="str">
        <f t="shared" si="76"/>
        <v/>
      </c>
    </row>
    <row r="140" spans="1:17" x14ac:dyDescent="0.25">
      <c r="A140" s="22" t="s">
        <v>46</v>
      </c>
      <c r="B140" s="22">
        <v>2013</v>
      </c>
      <c r="C140" s="22">
        <v>2044</v>
      </c>
      <c r="D140" s="22">
        <v>2056</v>
      </c>
      <c r="E140" s="22">
        <v>9999</v>
      </c>
      <c r="F140" s="22">
        <v>9999</v>
      </c>
      <c r="G140" s="22">
        <v>9999</v>
      </c>
      <c r="H140" s="22">
        <v>9999</v>
      </c>
      <c r="I140" s="23">
        <v>9999</v>
      </c>
      <c r="J140" s="22"/>
      <c r="K140" s="22"/>
      <c r="L140" s="22">
        <v>602571</v>
      </c>
      <c r="M140" s="22" t="s">
        <v>119</v>
      </c>
      <c r="N140" s="24">
        <v>30.24955116696589</v>
      </c>
      <c r="O140" t="s">
        <v>146</v>
      </c>
      <c r="P140" t="s">
        <v>116</v>
      </c>
      <c r="Q140" t="str">
        <f t="shared" si="76"/>
        <v>MT</v>
      </c>
    </row>
    <row r="141" spans="1:17" x14ac:dyDescent="0.25">
      <c r="A141" s="22"/>
      <c r="B141" s="22"/>
      <c r="C141" s="22"/>
      <c r="D141" s="22"/>
      <c r="E141" s="22"/>
      <c r="F141" s="22"/>
      <c r="G141" s="22"/>
      <c r="H141" s="22"/>
      <c r="I141" s="23"/>
      <c r="J141" s="22"/>
      <c r="K141" s="22"/>
      <c r="L141" s="22"/>
      <c r="M141" s="22"/>
      <c r="N141" s="24"/>
      <c r="O141" t="s">
        <v>147</v>
      </c>
      <c r="P141" t="s">
        <v>147</v>
      </c>
      <c r="Q141" t="str">
        <f t="shared" si="76"/>
        <v/>
      </c>
    </row>
    <row r="142" spans="1:17" x14ac:dyDescent="0.25">
      <c r="A142" s="22" t="s">
        <v>46</v>
      </c>
      <c r="B142" s="22">
        <v>2013</v>
      </c>
      <c r="C142" s="22">
        <v>2044</v>
      </c>
      <c r="D142" s="22">
        <v>2056</v>
      </c>
      <c r="E142" s="22">
        <v>9999</v>
      </c>
      <c r="F142" s="22">
        <v>9999</v>
      </c>
      <c r="G142" s="22">
        <v>9999</v>
      </c>
      <c r="H142" s="22">
        <v>9999</v>
      </c>
      <c r="I142" s="23">
        <v>9999</v>
      </c>
      <c r="J142" s="22"/>
      <c r="K142" s="22"/>
      <c r="L142" s="22">
        <v>594105</v>
      </c>
      <c r="M142" s="22" t="s">
        <v>119</v>
      </c>
      <c r="N142" s="24">
        <v>2.7886637599384456</v>
      </c>
      <c r="O142" t="s">
        <v>146</v>
      </c>
      <c r="P142" t="s">
        <v>116</v>
      </c>
      <c r="Q142" t="str">
        <f t="shared" si="76"/>
        <v>MT</v>
      </c>
    </row>
    <row r="143" spans="1:17" x14ac:dyDescent="0.25">
      <c r="A143" s="22"/>
      <c r="B143" s="22"/>
      <c r="C143" s="22"/>
      <c r="D143" s="22"/>
      <c r="E143" s="22"/>
      <c r="F143" s="22"/>
      <c r="G143" s="22"/>
      <c r="H143" s="22"/>
      <c r="I143" s="23"/>
      <c r="J143" s="22"/>
      <c r="K143" s="22"/>
      <c r="L143" s="22"/>
      <c r="M143" s="22"/>
      <c r="N143" s="24"/>
      <c r="O143" t="s">
        <v>147</v>
      </c>
      <c r="P143" t="s">
        <v>147</v>
      </c>
      <c r="Q143" t="str">
        <f t="shared" si="76"/>
        <v/>
      </c>
    </row>
    <row r="144" spans="1:17" x14ac:dyDescent="0.25">
      <c r="A144" s="22" t="s">
        <v>46</v>
      </c>
      <c r="B144" s="22">
        <v>2013</v>
      </c>
      <c r="C144" s="22">
        <v>2044</v>
      </c>
      <c r="D144" s="22">
        <v>2056</v>
      </c>
      <c r="E144" s="22">
        <v>9999</v>
      </c>
      <c r="F144" s="22">
        <v>9999</v>
      </c>
      <c r="G144" s="22">
        <v>9999</v>
      </c>
      <c r="H144" s="22">
        <v>9999</v>
      </c>
      <c r="I144" s="23">
        <v>9999</v>
      </c>
      <c r="J144" s="22"/>
      <c r="K144" s="22"/>
      <c r="L144" s="22">
        <v>594106</v>
      </c>
      <c r="M144" s="22" t="s">
        <v>121</v>
      </c>
      <c r="N144" s="24">
        <v>13.199999999999932</v>
      </c>
      <c r="O144" t="s">
        <v>146</v>
      </c>
      <c r="P144" t="s">
        <v>118</v>
      </c>
      <c r="Q144" t="str">
        <f t="shared" si="76"/>
        <v>MT</v>
      </c>
    </row>
    <row r="145" spans="1:31" ht="15.75" thickBot="1" x14ac:dyDescent="0.3">
      <c r="A145" s="29"/>
      <c r="B145" s="29"/>
      <c r="C145" s="29"/>
      <c r="D145" s="29"/>
      <c r="E145" s="29"/>
      <c r="F145" s="29"/>
      <c r="G145" s="29"/>
      <c r="H145" s="29"/>
      <c r="I145" s="30"/>
      <c r="J145" s="29"/>
      <c r="K145" s="29"/>
      <c r="L145" s="29"/>
      <c r="M145" s="29"/>
      <c r="N145" s="31"/>
      <c r="O145" t="s">
        <v>147</v>
      </c>
      <c r="P145" t="s">
        <v>147</v>
      </c>
      <c r="Q145" t="str">
        <f t="shared" si="76"/>
        <v/>
      </c>
    </row>
    <row r="146" spans="1:31" x14ac:dyDescent="0.25">
      <c r="A146" s="13" t="s">
        <v>49</v>
      </c>
      <c r="B146" s="13">
        <v>2013</v>
      </c>
      <c r="C146" s="13">
        <v>2045</v>
      </c>
      <c r="D146" s="13">
        <v>2057</v>
      </c>
      <c r="E146" s="13">
        <v>9999</v>
      </c>
      <c r="F146" s="13">
        <v>9999</v>
      </c>
      <c r="G146" s="13">
        <v>9999</v>
      </c>
      <c r="H146" s="13">
        <v>9999</v>
      </c>
      <c r="I146" s="14">
        <v>9999</v>
      </c>
      <c r="J146" s="13"/>
      <c r="K146" s="13"/>
      <c r="L146" s="13">
        <v>602127</v>
      </c>
      <c r="M146" s="13" t="s">
        <v>123</v>
      </c>
      <c r="N146" s="15">
        <v>25.311220074992786</v>
      </c>
      <c r="O146" t="s">
        <v>146</v>
      </c>
      <c r="P146" t="s">
        <v>120</v>
      </c>
      <c r="Q146" t="str">
        <f t="shared" si="76"/>
        <v>MT</v>
      </c>
    </row>
    <row r="147" spans="1:31" x14ac:dyDescent="0.25">
      <c r="A147" s="22"/>
      <c r="B147" s="22"/>
      <c r="C147" s="22"/>
      <c r="D147" s="22"/>
      <c r="E147" s="22"/>
      <c r="F147" s="22"/>
      <c r="G147" s="22"/>
      <c r="H147" s="22"/>
      <c r="I147" s="23"/>
      <c r="J147" s="22"/>
      <c r="K147" s="22"/>
      <c r="L147" s="22"/>
      <c r="M147" s="22"/>
      <c r="N147" s="24"/>
      <c r="O147" t="s">
        <v>147</v>
      </c>
      <c r="P147" t="s">
        <v>147</v>
      </c>
      <c r="Q147" t="str">
        <f t="shared" si="76"/>
        <v/>
      </c>
    </row>
    <row r="148" spans="1:31" x14ac:dyDescent="0.25">
      <c r="A148" s="22" t="s">
        <v>49</v>
      </c>
      <c r="B148" s="22">
        <v>2013</v>
      </c>
      <c r="C148" s="22">
        <v>2064</v>
      </c>
      <c r="D148" s="22">
        <v>9999</v>
      </c>
      <c r="E148" s="22">
        <v>9999</v>
      </c>
      <c r="F148" s="22">
        <v>9999</v>
      </c>
      <c r="G148" s="22">
        <v>9999</v>
      </c>
      <c r="H148" s="22">
        <v>9999</v>
      </c>
      <c r="I148" s="23">
        <v>9999</v>
      </c>
      <c r="J148" s="22" t="s">
        <v>65</v>
      </c>
      <c r="K148" s="22" t="s">
        <v>65</v>
      </c>
      <c r="L148" s="22">
        <v>650307</v>
      </c>
      <c r="M148" s="22" t="s">
        <v>123</v>
      </c>
      <c r="N148" s="24">
        <v>8.6887799250072106</v>
      </c>
      <c r="O148" t="s">
        <v>146</v>
      </c>
      <c r="P148" t="s">
        <v>120</v>
      </c>
      <c r="Q148" t="str">
        <f t="shared" si="76"/>
        <v>MT</v>
      </c>
    </row>
    <row r="149" spans="1:31" x14ac:dyDescent="0.25">
      <c r="A149" s="22"/>
      <c r="B149" s="22"/>
      <c r="C149" s="22"/>
      <c r="D149" s="22"/>
      <c r="E149" s="22"/>
      <c r="F149" s="22"/>
      <c r="G149" s="22"/>
      <c r="H149" s="22"/>
      <c r="I149" s="23"/>
      <c r="J149" s="22"/>
      <c r="K149" s="22"/>
      <c r="L149" s="22"/>
      <c r="M149" s="22"/>
      <c r="N149" s="24"/>
      <c r="O149" t="s">
        <v>147</v>
      </c>
      <c r="P149" t="s">
        <v>147</v>
      </c>
      <c r="Q149" t="str">
        <f t="shared" si="76"/>
        <v/>
      </c>
    </row>
    <row r="150" spans="1:31" x14ac:dyDescent="0.25">
      <c r="A150" s="22" t="s">
        <v>49</v>
      </c>
      <c r="B150" s="22">
        <v>2013</v>
      </c>
      <c r="C150" s="22">
        <v>2052</v>
      </c>
      <c r="D150" s="22">
        <v>2064</v>
      </c>
      <c r="E150" s="22">
        <v>9999</v>
      </c>
      <c r="F150" s="22">
        <v>9999</v>
      </c>
      <c r="G150" s="22">
        <v>9999</v>
      </c>
      <c r="H150" s="22">
        <v>9999</v>
      </c>
      <c r="I150" s="23">
        <v>9999</v>
      </c>
      <c r="J150" s="22"/>
      <c r="K150" s="22"/>
      <c r="L150" s="22">
        <v>601870</v>
      </c>
      <c r="M150" s="22" t="s">
        <v>125</v>
      </c>
      <c r="N150" s="24">
        <v>14.883235114814067</v>
      </c>
      <c r="O150" t="s">
        <v>146</v>
      </c>
      <c r="P150" t="s">
        <v>122</v>
      </c>
      <c r="Q150" t="str">
        <f t="shared" si="76"/>
        <v>MT</v>
      </c>
    </row>
    <row r="151" spans="1:31" x14ac:dyDescent="0.25">
      <c r="A151" s="22"/>
      <c r="B151" s="22"/>
      <c r="C151" s="22"/>
      <c r="D151" s="22"/>
      <c r="E151" s="22"/>
      <c r="F151" s="22"/>
      <c r="G151" s="22"/>
      <c r="H151" s="22"/>
      <c r="I151" s="23"/>
      <c r="J151" s="22"/>
      <c r="K151" s="22"/>
      <c r="L151" s="22"/>
      <c r="M151" s="22"/>
      <c r="N151" s="24"/>
      <c r="O151" t="s">
        <v>147</v>
      </c>
      <c r="P151" t="s">
        <v>147</v>
      </c>
      <c r="Q151" t="str">
        <f t="shared" si="76"/>
        <v/>
      </c>
    </row>
    <row r="152" spans="1:31" x14ac:dyDescent="0.25">
      <c r="A152" s="22" t="s">
        <v>49</v>
      </c>
      <c r="B152" s="22">
        <v>2013</v>
      </c>
      <c r="C152" s="22">
        <v>2051</v>
      </c>
      <c r="D152" s="22">
        <v>2062</v>
      </c>
      <c r="E152" s="22">
        <v>9999</v>
      </c>
      <c r="F152" s="22">
        <v>9999</v>
      </c>
      <c r="G152" s="22">
        <v>9999</v>
      </c>
      <c r="H152" s="22">
        <v>9999</v>
      </c>
      <c r="I152" s="23">
        <v>9999</v>
      </c>
      <c r="J152" s="22"/>
      <c r="K152" s="22"/>
      <c r="L152" s="22">
        <v>601868</v>
      </c>
      <c r="M152" s="22" t="s">
        <v>125</v>
      </c>
      <c r="N152" s="24">
        <v>41.71676488518596</v>
      </c>
      <c r="O152" t="s">
        <v>146</v>
      </c>
      <c r="P152" t="s">
        <v>122</v>
      </c>
      <c r="Q152" t="str">
        <f t="shared" si="76"/>
        <v>MT</v>
      </c>
    </row>
    <row r="153" spans="1:31" x14ac:dyDescent="0.25">
      <c r="A153" s="22"/>
      <c r="B153" s="22"/>
      <c r="C153" s="22"/>
      <c r="D153" s="22"/>
      <c r="E153" s="22"/>
      <c r="F153" s="22"/>
      <c r="G153" s="22"/>
      <c r="H153" s="22"/>
      <c r="I153" s="23"/>
      <c r="J153" s="22"/>
      <c r="K153" s="22"/>
      <c r="L153" s="22"/>
      <c r="M153" s="22"/>
      <c r="N153" s="24"/>
      <c r="O153" t="s">
        <v>147</v>
      </c>
      <c r="P153" t="s">
        <v>147</v>
      </c>
      <c r="Q153" t="str">
        <f t="shared" si="76"/>
        <v/>
      </c>
    </row>
    <row r="154" spans="1:31" x14ac:dyDescent="0.25">
      <c r="A154" s="22" t="s">
        <v>49</v>
      </c>
      <c r="B154" s="22">
        <v>2013</v>
      </c>
      <c r="C154" s="22">
        <v>2051</v>
      </c>
      <c r="D154" s="22">
        <v>2062</v>
      </c>
      <c r="E154" s="22">
        <v>9999</v>
      </c>
      <c r="F154" s="22">
        <v>9999</v>
      </c>
      <c r="G154" s="22">
        <v>9999</v>
      </c>
      <c r="H154" s="22">
        <v>9999</v>
      </c>
      <c r="I154" s="23">
        <v>9999</v>
      </c>
      <c r="J154" s="22"/>
      <c r="K154" s="22"/>
      <c r="L154" s="22">
        <v>650397</v>
      </c>
      <c r="M154" s="22" t="s">
        <v>127</v>
      </c>
      <c r="N154" s="24">
        <v>5.7999999999999554</v>
      </c>
      <c r="O154" t="s">
        <v>146</v>
      </c>
      <c r="P154" t="s">
        <v>124</v>
      </c>
      <c r="Q154" t="str">
        <f t="shared" si="76"/>
        <v>MT</v>
      </c>
    </row>
    <row r="155" spans="1:31" s="1" customFormat="1" x14ac:dyDescent="0.25">
      <c r="A155" s="22"/>
      <c r="B155" s="22"/>
      <c r="C155" s="22"/>
      <c r="D155" s="22"/>
      <c r="E155" s="22"/>
      <c r="F155" s="22"/>
      <c r="G155" s="22"/>
      <c r="H155" s="22"/>
      <c r="I155" s="23"/>
      <c r="J155" s="22"/>
      <c r="K155" s="22"/>
      <c r="L155" s="22"/>
      <c r="M155" s="22"/>
      <c r="N155" s="24"/>
      <c r="O155" t="s">
        <v>147</v>
      </c>
      <c r="P155" t="s">
        <v>147</v>
      </c>
      <c r="Q155" t="str">
        <f t="shared" si="76"/>
        <v/>
      </c>
      <c r="U155"/>
      <c r="V155"/>
      <c r="W155"/>
      <c r="X155"/>
      <c r="Y155"/>
      <c r="Z155"/>
      <c r="AA155"/>
      <c r="AB155"/>
      <c r="AC155"/>
      <c r="AD155"/>
      <c r="AE155"/>
    </row>
    <row r="156" spans="1:31" s="1" customFormat="1" x14ac:dyDescent="0.25">
      <c r="A156" s="22" t="s">
        <v>49</v>
      </c>
      <c r="B156" s="22">
        <v>2013</v>
      </c>
      <c r="C156" s="22">
        <v>2063</v>
      </c>
      <c r="D156" s="22">
        <v>9999</v>
      </c>
      <c r="E156" s="22">
        <v>9999</v>
      </c>
      <c r="F156" s="22">
        <v>9999</v>
      </c>
      <c r="G156" s="22">
        <v>9999</v>
      </c>
      <c r="H156" s="22">
        <v>9999</v>
      </c>
      <c r="I156" s="23">
        <v>9999</v>
      </c>
      <c r="J156" s="22" t="s">
        <v>65</v>
      </c>
      <c r="K156" s="22" t="s">
        <v>65</v>
      </c>
      <c r="L156" s="22">
        <v>602118</v>
      </c>
      <c r="M156" s="22" t="s">
        <v>129</v>
      </c>
      <c r="N156" s="24">
        <v>0.86721504112808945</v>
      </c>
      <c r="O156" t="s">
        <v>146</v>
      </c>
      <c r="P156" t="s">
        <v>126</v>
      </c>
      <c r="Q156" t="str">
        <f t="shared" si="76"/>
        <v>MT</v>
      </c>
      <c r="U156"/>
      <c r="V156"/>
      <c r="W156"/>
      <c r="X156"/>
      <c r="Y156"/>
      <c r="Z156"/>
      <c r="AA156"/>
      <c r="AB156"/>
      <c r="AC156"/>
      <c r="AD156"/>
      <c r="AE156"/>
    </row>
    <row r="157" spans="1:31" s="1" customFormat="1" x14ac:dyDescent="0.25">
      <c r="A157" s="22"/>
      <c r="B157" s="22"/>
      <c r="C157" s="22"/>
      <c r="D157" s="22"/>
      <c r="E157" s="22"/>
      <c r="F157" s="22"/>
      <c r="G157" s="22"/>
      <c r="H157" s="22"/>
      <c r="I157" s="23"/>
      <c r="J157" s="22"/>
      <c r="K157" s="22"/>
      <c r="L157" s="22"/>
      <c r="M157" s="22"/>
      <c r="N157" s="24"/>
      <c r="O157" t="s">
        <v>147</v>
      </c>
      <c r="P157" t="s">
        <v>147</v>
      </c>
      <c r="Q157" t="str">
        <f t="shared" si="76"/>
        <v/>
      </c>
      <c r="U157"/>
      <c r="V157"/>
      <c r="W157"/>
      <c r="X157"/>
      <c r="Y157"/>
      <c r="Z157"/>
      <c r="AA157"/>
      <c r="AB157"/>
      <c r="AC157"/>
      <c r="AD157"/>
      <c r="AE157"/>
    </row>
    <row r="158" spans="1:31" s="1" customFormat="1" x14ac:dyDescent="0.25">
      <c r="A158" s="22" t="s">
        <v>49</v>
      </c>
      <c r="B158" s="22">
        <v>2013</v>
      </c>
      <c r="C158" s="22">
        <v>2064</v>
      </c>
      <c r="D158" s="22">
        <v>9999</v>
      </c>
      <c r="E158" s="22">
        <v>9999</v>
      </c>
      <c r="F158" s="22">
        <v>9999</v>
      </c>
      <c r="G158" s="22">
        <v>9999</v>
      </c>
      <c r="H158" s="22">
        <v>9999</v>
      </c>
      <c r="I158" s="23">
        <v>9999</v>
      </c>
      <c r="J158" s="22" t="s">
        <v>65</v>
      </c>
      <c r="K158" s="22" t="s">
        <v>65</v>
      </c>
      <c r="L158" s="22">
        <v>650396</v>
      </c>
      <c r="M158" s="22" t="s">
        <v>129</v>
      </c>
      <c r="N158" s="24">
        <v>7.3327849588719562</v>
      </c>
      <c r="O158" t="s">
        <v>146</v>
      </c>
      <c r="P158" t="s">
        <v>126</v>
      </c>
      <c r="Q158" t="str">
        <f t="shared" si="76"/>
        <v>MT</v>
      </c>
      <c r="U158"/>
      <c r="V158"/>
      <c r="W158"/>
      <c r="X158"/>
      <c r="Y158"/>
      <c r="Z158"/>
      <c r="AA158"/>
      <c r="AB158"/>
      <c r="AC158"/>
      <c r="AD158"/>
      <c r="AE158"/>
    </row>
    <row r="159" spans="1:31" s="1" customFormat="1" ht="15.75" thickBot="1" x14ac:dyDescent="0.3">
      <c r="A159" s="29"/>
      <c r="B159" s="29"/>
      <c r="C159" s="29"/>
      <c r="D159" s="29"/>
      <c r="E159" s="29"/>
      <c r="F159" s="29"/>
      <c r="G159" s="29"/>
      <c r="H159" s="29"/>
      <c r="I159" s="30"/>
      <c r="J159" s="29"/>
      <c r="K159" s="29"/>
      <c r="L159" s="29"/>
      <c r="M159" s="29"/>
      <c r="N159" s="31"/>
      <c r="O159" t="s">
        <v>147</v>
      </c>
      <c r="P159" t="s">
        <v>147</v>
      </c>
      <c r="Q159" t="str">
        <f t="shared" si="76"/>
        <v/>
      </c>
      <c r="U159"/>
      <c r="V159"/>
      <c r="W159"/>
      <c r="X159"/>
      <c r="Y159"/>
      <c r="Z159"/>
      <c r="AA159"/>
      <c r="AB159"/>
      <c r="AC159"/>
      <c r="AD159"/>
      <c r="AE159"/>
    </row>
    <row r="160" spans="1:31" s="1" customFormat="1" x14ac:dyDescent="0.25">
      <c r="A160" s="13" t="s">
        <v>52</v>
      </c>
      <c r="B160" s="13">
        <v>2013</v>
      </c>
      <c r="C160" s="13">
        <v>2059</v>
      </c>
      <c r="D160" s="13">
        <v>2071</v>
      </c>
      <c r="E160" s="13">
        <v>9999</v>
      </c>
      <c r="F160" s="13">
        <v>9999</v>
      </c>
      <c r="G160" s="13">
        <v>9999</v>
      </c>
      <c r="H160" s="13">
        <v>9999</v>
      </c>
      <c r="I160" s="14">
        <v>9999</v>
      </c>
      <c r="J160" s="13"/>
      <c r="K160" s="13"/>
      <c r="L160" s="13">
        <v>602130</v>
      </c>
      <c r="M160" s="13" t="s">
        <v>131</v>
      </c>
      <c r="N160" s="15">
        <v>6.4373493975903511</v>
      </c>
      <c r="O160" t="s">
        <v>146</v>
      </c>
      <c r="P160" t="s">
        <v>128</v>
      </c>
      <c r="Q160" t="str">
        <f t="shared" si="76"/>
        <v>MT</v>
      </c>
      <c r="U160"/>
      <c r="V160"/>
      <c r="W160"/>
      <c r="X160"/>
      <c r="Y160"/>
      <c r="Z160"/>
      <c r="AA160"/>
      <c r="AB160"/>
      <c r="AC160"/>
      <c r="AD160"/>
      <c r="AE160"/>
    </row>
    <row r="161" spans="1:31" s="1" customFormat="1" x14ac:dyDescent="0.25">
      <c r="A161" s="22"/>
      <c r="B161" s="22"/>
      <c r="C161" s="22"/>
      <c r="D161" s="22"/>
      <c r="E161" s="22"/>
      <c r="F161" s="22"/>
      <c r="G161" s="22"/>
      <c r="H161" s="22"/>
      <c r="I161" s="23"/>
      <c r="J161" s="22"/>
      <c r="K161" s="22"/>
      <c r="L161" s="22"/>
      <c r="M161" s="22"/>
      <c r="N161" s="24"/>
      <c r="O161" t="s">
        <v>147</v>
      </c>
      <c r="P161" t="s">
        <v>147</v>
      </c>
      <c r="Q161" t="str">
        <f t="shared" si="76"/>
        <v/>
      </c>
      <c r="U161"/>
      <c r="V161"/>
      <c r="W161"/>
      <c r="X161"/>
      <c r="Y161"/>
      <c r="Z161"/>
      <c r="AA161"/>
      <c r="AB161"/>
      <c r="AC161"/>
      <c r="AD161"/>
      <c r="AE161"/>
    </row>
    <row r="162" spans="1:31" s="1" customFormat="1" x14ac:dyDescent="0.25">
      <c r="A162" s="22" t="s">
        <v>52</v>
      </c>
      <c r="B162" s="22">
        <v>2013</v>
      </c>
      <c r="C162" s="22">
        <v>2053</v>
      </c>
      <c r="D162" s="22">
        <v>2064</v>
      </c>
      <c r="E162" s="22">
        <v>9999</v>
      </c>
      <c r="F162" s="22">
        <v>9999</v>
      </c>
      <c r="G162" s="22">
        <v>9999</v>
      </c>
      <c r="H162" s="22">
        <v>9999</v>
      </c>
      <c r="I162" s="23">
        <v>9999</v>
      </c>
      <c r="J162" s="22"/>
      <c r="K162" s="22"/>
      <c r="L162" s="22">
        <v>652305</v>
      </c>
      <c r="M162" s="22" t="s">
        <v>131</v>
      </c>
      <c r="N162" s="24">
        <v>20.862650602409605</v>
      </c>
      <c r="O162" t="s">
        <v>146</v>
      </c>
      <c r="P162" t="s">
        <v>128</v>
      </c>
      <c r="Q162" t="str">
        <f t="shared" si="76"/>
        <v>MT</v>
      </c>
      <c r="U162"/>
      <c r="V162"/>
      <c r="W162"/>
      <c r="X162"/>
      <c r="Y162"/>
      <c r="Z162"/>
      <c r="AA162"/>
      <c r="AB162"/>
      <c r="AC162"/>
      <c r="AD162"/>
      <c r="AE162"/>
    </row>
    <row r="163" spans="1:31" s="1" customFormat="1" x14ac:dyDescent="0.25">
      <c r="A163" s="22"/>
      <c r="B163" s="22"/>
      <c r="C163" s="22"/>
      <c r="D163" s="22"/>
      <c r="E163" s="22"/>
      <c r="F163" s="22"/>
      <c r="G163" s="22"/>
      <c r="H163" s="22"/>
      <c r="I163" s="23"/>
      <c r="J163" s="22"/>
      <c r="K163" s="22"/>
      <c r="L163" s="22"/>
      <c r="M163" s="22"/>
      <c r="N163" s="24"/>
      <c r="O163" t="s">
        <v>147</v>
      </c>
      <c r="P163" t="s">
        <v>147</v>
      </c>
      <c r="Q163" t="str">
        <f t="shared" si="76"/>
        <v/>
      </c>
      <c r="U163"/>
      <c r="V163"/>
      <c r="W163"/>
      <c r="X163"/>
      <c r="Y163"/>
      <c r="Z163"/>
      <c r="AA163"/>
      <c r="AB163"/>
      <c r="AC163"/>
      <c r="AD163"/>
      <c r="AE163"/>
    </row>
    <row r="164" spans="1:31" s="1" customFormat="1" x14ac:dyDescent="0.25">
      <c r="A164" s="22" t="s">
        <v>52</v>
      </c>
      <c r="B164" s="22">
        <v>2013</v>
      </c>
      <c r="C164" s="22">
        <v>2064</v>
      </c>
      <c r="D164" s="22">
        <v>9999</v>
      </c>
      <c r="E164" s="22">
        <v>9999</v>
      </c>
      <c r="F164" s="22">
        <v>9999</v>
      </c>
      <c r="G164" s="22">
        <v>9999</v>
      </c>
      <c r="H164" s="22">
        <v>9999</v>
      </c>
      <c r="I164" s="23">
        <v>9999</v>
      </c>
      <c r="J164" s="22"/>
      <c r="K164" s="22"/>
      <c r="L164" s="22">
        <v>594702</v>
      </c>
      <c r="M164" s="22" t="s">
        <v>132</v>
      </c>
      <c r="N164" s="24">
        <v>24.210584795321683</v>
      </c>
      <c r="O164" t="s">
        <v>146</v>
      </c>
      <c r="P164" t="s">
        <v>130</v>
      </c>
      <c r="Q164" t="str">
        <f t="shared" si="76"/>
        <v>MT</v>
      </c>
      <c r="U164"/>
      <c r="V164"/>
      <c r="W164"/>
      <c r="X164"/>
      <c r="Y164"/>
      <c r="Z164"/>
      <c r="AA164"/>
      <c r="AB164"/>
      <c r="AC164"/>
      <c r="AD164"/>
      <c r="AE164"/>
    </row>
    <row r="165" spans="1:31" s="1" customFormat="1" x14ac:dyDescent="0.25">
      <c r="A165" s="22"/>
      <c r="B165" s="22"/>
      <c r="C165" s="22"/>
      <c r="D165" s="22"/>
      <c r="E165" s="22"/>
      <c r="F165" s="22"/>
      <c r="G165" s="22"/>
      <c r="H165" s="22"/>
      <c r="I165" s="23"/>
      <c r="J165" s="22"/>
      <c r="K165" s="22"/>
      <c r="L165" s="22"/>
      <c r="M165" s="22"/>
      <c r="N165" s="24"/>
      <c r="O165" t="s">
        <v>147</v>
      </c>
      <c r="P165" t="s">
        <v>147</v>
      </c>
      <c r="Q165" t="str">
        <f t="shared" si="76"/>
        <v/>
      </c>
      <c r="U165"/>
      <c r="V165"/>
      <c r="W165"/>
      <c r="X165"/>
      <c r="Y165"/>
      <c r="Z165"/>
      <c r="AA165"/>
      <c r="AB165"/>
      <c r="AC165"/>
      <c r="AD165"/>
      <c r="AE165"/>
    </row>
    <row r="166" spans="1:31" s="1" customFormat="1" x14ac:dyDescent="0.25">
      <c r="A166" s="22" t="s">
        <v>52</v>
      </c>
      <c r="B166" s="22">
        <v>2013</v>
      </c>
      <c r="C166" s="22">
        <v>2064</v>
      </c>
      <c r="D166" s="22">
        <v>9999</v>
      </c>
      <c r="E166" s="22">
        <v>9999</v>
      </c>
      <c r="F166" s="22">
        <v>9999</v>
      </c>
      <c r="G166" s="22">
        <v>9999</v>
      </c>
      <c r="H166" s="22">
        <v>9999</v>
      </c>
      <c r="I166" s="23">
        <v>9999</v>
      </c>
      <c r="J166" s="22"/>
      <c r="K166" s="22"/>
      <c r="L166" s="22">
        <v>594700</v>
      </c>
      <c r="M166" s="22" t="s">
        <v>132</v>
      </c>
      <c r="N166" s="24">
        <v>10.089415204678382</v>
      </c>
      <c r="O166" t="s">
        <v>146</v>
      </c>
      <c r="P166" t="s">
        <v>130</v>
      </c>
      <c r="Q166" t="str">
        <f t="shared" si="76"/>
        <v>MT</v>
      </c>
      <c r="U166"/>
      <c r="V166"/>
      <c r="W166"/>
      <c r="X166"/>
      <c r="Y166"/>
      <c r="Z166"/>
      <c r="AA166"/>
      <c r="AB166"/>
      <c r="AC166"/>
      <c r="AD166"/>
      <c r="AE166"/>
    </row>
    <row r="167" spans="1:31" s="1" customFormat="1" ht="15.75" thickBot="1" x14ac:dyDescent="0.3">
      <c r="A167" s="29"/>
      <c r="B167" s="29"/>
      <c r="C167" s="29"/>
      <c r="D167" s="29"/>
      <c r="E167" s="29"/>
      <c r="F167" s="29"/>
      <c r="G167" s="29"/>
      <c r="H167" s="29"/>
      <c r="I167" s="30"/>
      <c r="J167" s="29"/>
      <c r="K167" s="29"/>
      <c r="L167" s="29"/>
      <c r="M167" s="29"/>
      <c r="N167" s="31"/>
      <c r="O167" t="s">
        <v>147</v>
      </c>
      <c r="P167" t="s">
        <v>147</v>
      </c>
      <c r="Q167" t="str">
        <f t="shared" si="76"/>
        <v/>
      </c>
      <c r="U167"/>
      <c r="V167"/>
      <c r="W167"/>
      <c r="X167"/>
      <c r="Y167"/>
      <c r="Z167"/>
      <c r="AA167"/>
      <c r="AB167"/>
      <c r="AC167"/>
      <c r="AD167"/>
      <c r="AE167"/>
    </row>
    <row r="168" spans="1:31" x14ac:dyDescent="0.25">
      <c r="A168" s="1" t="s">
        <v>163</v>
      </c>
      <c r="B168" s="56">
        <v>2013</v>
      </c>
      <c r="C168" s="56">
        <v>2059</v>
      </c>
      <c r="D168" s="56">
        <v>2071</v>
      </c>
      <c r="E168" s="56">
        <v>9999</v>
      </c>
      <c r="F168" s="56">
        <v>9999</v>
      </c>
      <c r="G168" s="56">
        <v>9999</v>
      </c>
      <c r="H168" s="56">
        <v>9999</v>
      </c>
      <c r="I168" s="56">
        <v>9999</v>
      </c>
      <c r="J168" s="56" t="s">
        <v>65</v>
      </c>
      <c r="K168" s="56" t="s">
        <v>65</v>
      </c>
      <c r="L168" s="56"/>
      <c r="M168" s="57" t="s">
        <v>164</v>
      </c>
      <c r="N168" s="57">
        <v>10.600000000000023</v>
      </c>
      <c r="O168" s="57" t="s">
        <v>146</v>
      </c>
      <c r="P168" s="53" t="s">
        <v>167</v>
      </c>
      <c r="Q168" t="str">
        <f t="shared" si="76"/>
        <v>MT</v>
      </c>
    </row>
    <row r="169" spans="1:31" x14ac:dyDescent="0.25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7"/>
      <c r="N169" s="57"/>
      <c r="O169" s="57"/>
      <c r="P169" s="53" t="s">
        <v>147</v>
      </c>
      <c r="Q169" t="str">
        <f t="shared" si="76"/>
        <v/>
      </c>
    </row>
    <row r="170" spans="1:31" x14ac:dyDescent="0.25">
      <c r="A170" s="1" t="s">
        <v>163</v>
      </c>
      <c r="B170" s="56">
        <v>2013</v>
      </c>
      <c r="C170" s="56">
        <v>2053</v>
      </c>
      <c r="D170" s="56">
        <v>2064</v>
      </c>
      <c r="E170" s="56">
        <v>9999</v>
      </c>
      <c r="F170" s="56">
        <v>9999</v>
      </c>
      <c r="G170" s="56">
        <v>9999</v>
      </c>
      <c r="H170" s="56">
        <v>9999</v>
      </c>
      <c r="I170" s="56">
        <v>9999</v>
      </c>
      <c r="J170" s="56"/>
      <c r="K170" s="56"/>
      <c r="L170" s="56"/>
      <c r="M170" s="57" t="s">
        <v>165</v>
      </c>
      <c r="N170" s="57">
        <v>7.5999999999999091</v>
      </c>
      <c r="O170" s="57" t="s">
        <v>146</v>
      </c>
      <c r="P170" s="53" t="s">
        <v>168</v>
      </c>
      <c r="Q170" t="str">
        <f t="shared" si="76"/>
        <v>MT</v>
      </c>
    </row>
    <row r="171" spans="1:31" x14ac:dyDescent="0.25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7"/>
      <c r="N171" s="57"/>
      <c r="O171" s="57"/>
      <c r="P171" s="53" t="s">
        <v>147</v>
      </c>
      <c r="Q171" t="str">
        <f t="shared" si="76"/>
        <v/>
      </c>
    </row>
    <row r="172" spans="1:31" x14ac:dyDescent="0.25">
      <c r="A172" s="1" t="s">
        <v>163</v>
      </c>
      <c r="B172" s="56">
        <v>2013</v>
      </c>
      <c r="C172" s="56">
        <v>2064</v>
      </c>
      <c r="D172" s="56">
        <v>9999</v>
      </c>
      <c r="E172" s="56">
        <v>9999</v>
      </c>
      <c r="F172" s="56">
        <v>9999</v>
      </c>
      <c r="G172" s="56">
        <v>9999</v>
      </c>
      <c r="H172" s="56">
        <v>9999</v>
      </c>
      <c r="I172" s="56">
        <v>9999</v>
      </c>
      <c r="J172" s="56"/>
      <c r="K172" s="56"/>
      <c r="L172" s="56"/>
      <c r="M172" s="57" t="s">
        <v>166</v>
      </c>
      <c r="N172" s="57">
        <v>15.200000000000045</v>
      </c>
      <c r="O172" s="57" t="s">
        <v>146</v>
      </c>
      <c r="P172" s="53" t="s">
        <v>169</v>
      </c>
      <c r="Q172" t="str">
        <f t="shared" si="76"/>
        <v>MT</v>
      </c>
    </row>
    <row r="173" spans="1:31" x14ac:dyDescent="0.25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t="s">
        <v>147</v>
      </c>
    </row>
  </sheetData>
  <conditionalFormatting sqref="U2:U14">
    <cfRule type="cellIs" dxfId="7" priority="15" operator="greaterThan">
      <formula>$R$2</formula>
    </cfRule>
  </conditionalFormatting>
  <conditionalFormatting sqref="V2:AB14">
    <cfRule type="cellIs" dxfId="6" priority="8" operator="greaterThan">
      <formula>$R$2</formula>
    </cfRule>
  </conditionalFormatting>
  <conditionalFormatting sqref="AJ62:AQ62 AQ2:AQ61 AJ34:AP57">
    <cfRule type="cellIs" dxfId="5" priority="7" operator="greaterThan">
      <formula>$R$2</formula>
    </cfRule>
  </conditionalFormatting>
  <conditionalFormatting sqref="AN2:AP33">
    <cfRule type="cellIs" dxfId="4" priority="6" operator="greaterThan">
      <formula>$R$2</formula>
    </cfRule>
  </conditionalFormatting>
  <conditionalFormatting sqref="AJ2:AM33">
    <cfRule type="cellIs" dxfId="3" priority="5" operator="greaterThan">
      <formula>$R$2</formula>
    </cfRule>
  </conditionalFormatting>
  <conditionalFormatting sqref="AQ1">
    <cfRule type="cellIs" dxfId="2" priority="4" operator="greaterThan">
      <formula>$R$2</formula>
    </cfRule>
  </conditionalFormatting>
  <conditionalFormatting sqref="AJ58:AP60">
    <cfRule type="cellIs" dxfId="1" priority="3" operator="greaterThan">
      <formula>$R$2</formula>
    </cfRule>
  </conditionalFormatting>
  <conditionalFormatting sqref="U15:AB15">
    <cfRule type="cellIs" dxfId="0" priority="2" operator="greaterThan">
      <formula>$R$2</formula>
    </cfRule>
  </conditionalFormatting>
  <pageMargins left="0.7" right="0.7" top="0.75" bottom="0.75" header="0.3" footer="0.3"/>
  <pageSetup paperSize="9" orientation="portrait" r:id="rId1"/>
  <ignoredErrors>
    <ignoredError sqref="U2:AB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O60"/>
  <sheetViews>
    <sheetView tabSelected="1" zoomScale="90" zoomScaleNormal="90" workbookViewId="0"/>
  </sheetViews>
  <sheetFormatPr defaultRowHeight="12" x14ac:dyDescent="0.2"/>
  <cols>
    <col min="1" max="5" width="11.7109375" style="32" customWidth="1"/>
    <col min="6" max="7" width="9.140625" style="32"/>
    <col min="8" max="8" width="10.42578125" style="32" bestFit="1" customWidth="1"/>
    <col min="9" max="9" width="11" style="32" bestFit="1" customWidth="1"/>
    <col min="10" max="10" width="9.140625" style="32"/>
    <col min="11" max="11" width="11.42578125" style="32" bestFit="1" customWidth="1"/>
    <col min="12" max="41" width="7.42578125" style="32" customWidth="1"/>
    <col min="42" max="16384" width="9.140625" style="32"/>
  </cols>
  <sheetData>
    <row r="1" spans="1:41" x14ac:dyDescent="0.2">
      <c r="B1" s="33"/>
      <c r="C1" s="33"/>
      <c r="D1" s="33"/>
      <c r="E1" s="33"/>
      <c r="F1" s="34" t="s">
        <v>133</v>
      </c>
      <c r="G1" s="34" t="s">
        <v>134</v>
      </c>
      <c r="H1" s="34" t="s">
        <v>135</v>
      </c>
      <c r="K1" s="34" t="s">
        <v>136</v>
      </c>
      <c r="L1" s="35">
        <v>1</v>
      </c>
      <c r="M1" s="35">
        <v>2</v>
      </c>
      <c r="N1" s="35">
        <v>3</v>
      </c>
      <c r="O1" s="35">
        <v>4</v>
      </c>
      <c r="P1" s="35">
        <v>5</v>
      </c>
      <c r="Q1" s="35">
        <v>6</v>
      </c>
      <c r="R1" s="35">
        <v>7</v>
      </c>
      <c r="S1" s="35">
        <v>8</v>
      </c>
      <c r="T1" s="35">
        <v>9</v>
      </c>
      <c r="U1" s="35">
        <v>10</v>
      </c>
      <c r="V1" s="35">
        <v>11</v>
      </c>
      <c r="W1" s="35">
        <v>12</v>
      </c>
      <c r="X1" s="35">
        <v>13</v>
      </c>
      <c r="Y1" s="35">
        <v>14</v>
      </c>
      <c r="Z1" s="35">
        <v>15</v>
      </c>
      <c r="AA1" s="35">
        <v>16</v>
      </c>
      <c r="AB1" s="35">
        <v>17</v>
      </c>
      <c r="AC1" s="35">
        <v>18</v>
      </c>
      <c r="AD1" s="35">
        <v>19</v>
      </c>
      <c r="AE1" s="35">
        <v>20</v>
      </c>
      <c r="AF1" s="35">
        <v>21</v>
      </c>
      <c r="AG1" s="35">
        <v>22</v>
      </c>
      <c r="AH1" s="35">
        <v>23</v>
      </c>
      <c r="AI1" s="35">
        <v>24</v>
      </c>
      <c r="AJ1" s="35">
        <v>25</v>
      </c>
      <c r="AK1" s="35">
        <v>26</v>
      </c>
      <c r="AL1" s="35">
        <v>27</v>
      </c>
      <c r="AM1" s="35">
        <v>28</v>
      </c>
      <c r="AN1" s="35">
        <v>29</v>
      </c>
      <c r="AO1" s="35">
        <v>30</v>
      </c>
    </row>
    <row r="2" spans="1:41" x14ac:dyDescent="0.2">
      <c r="B2" s="34" t="s">
        <v>137</v>
      </c>
      <c r="C2" s="34" t="s">
        <v>138</v>
      </c>
      <c r="D2" s="34" t="s">
        <v>139</v>
      </c>
      <c r="E2" s="34" t="s">
        <v>140</v>
      </c>
      <c r="F2" s="34" t="s">
        <v>141</v>
      </c>
      <c r="G2" s="34" t="s">
        <v>142</v>
      </c>
      <c r="H2" s="34" t="s">
        <v>143</v>
      </c>
      <c r="L2" s="35">
        <v>2014</v>
      </c>
      <c r="M2" s="35">
        <v>2015</v>
      </c>
      <c r="N2" s="35">
        <v>2016</v>
      </c>
      <c r="O2" s="35">
        <v>2017</v>
      </c>
      <c r="P2" s="35">
        <v>2018</v>
      </c>
      <c r="Q2" s="35">
        <v>2019</v>
      </c>
      <c r="R2" s="35">
        <v>2020</v>
      </c>
      <c r="S2" s="35">
        <v>2021</v>
      </c>
      <c r="T2" s="35">
        <v>2022</v>
      </c>
      <c r="U2" s="35">
        <v>2023</v>
      </c>
      <c r="V2" s="35">
        <v>2024</v>
      </c>
      <c r="W2" s="35">
        <v>2025</v>
      </c>
      <c r="X2" s="35">
        <v>2026</v>
      </c>
      <c r="Y2" s="35">
        <v>2027</v>
      </c>
      <c r="Z2" s="35">
        <v>2028</v>
      </c>
      <c r="AA2" s="35">
        <v>2029</v>
      </c>
      <c r="AB2" s="35">
        <v>2030</v>
      </c>
      <c r="AC2" s="35">
        <v>2031</v>
      </c>
      <c r="AD2" s="35">
        <v>2032</v>
      </c>
      <c r="AE2" s="35">
        <v>2033</v>
      </c>
      <c r="AF2" s="35">
        <v>2034</v>
      </c>
      <c r="AG2" s="35">
        <v>2035</v>
      </c>
      <c r="AH2" s="35">
        <v>2036</v>
      </c>
      <c r="AI2" s="35">
        <v>2037</v>
      </c>
      <c r="AJ2" s="35">
        <v>2038</v>
      </c>
      <c r="AK2" s="35">
        <v>2039</v>
      </c>
      <c r="AL2" s="35">
        <v>2040</v>
      </c>
      <c r="AM2" s="35">
        <v>2041</v>
      </c>
      <c r="AN2" s="35">
        <v>2042</v>
      </c>
      <c r="AO2" s="35">
        <v>2043</v>
      </c>
    </row>
    <row r="3" spans="1:41" x14ac:dyDescent="0.2">
      <c r="A3" s="36" t="s">
        <v>15</v>
      </c>
      <c r="B3" s="37">
        <f>INDEX('Cálculo Gatilho'!AR:AR,MATCH(Resumo!A3,'Cálculo Gatilho'!AS:AS,0))</f>
        <v>14</v>
      </c>
      <c r="C3" s="38">
        <f>INDEX('Cálculo Gatilho'!EI:EI,MATCH(Resumo!$A3,'Cálculo Gatilho'!$AS:$AS,0))</f>
        <v>0</v>
      </c>
      <c r="D3" s="38">
        <f>INDEX('Cálculo Gatilho'!EJ:EJ,MATCH(Resumo!$A3,'Cálculo Gatilho'!$AS:$AS,0))</f>
        <v>0</v>
      </c>
      <c r="E3" s="38">
        <f>INDEX('Cálculo Gatilho'!EK:EK,MATCH(Resumo!$A3,'Cálculo Gatilho'!$AS:$AS,0))</f>
        <v>0</v>
      </c>
      <c r="F3" s="39">
        <f>$B3*C3</f>
        <v>0</v>
      </c>
      <c r="G3" s="39">
        <f t="shared" ref="G3:H18" si="0">$B3*D3</f>
        <v>0</v>
      </c>
      <c r="H3" s="39">
        <f t="shared" si="0"/>
        <v>0</v>
      </c>
      <c r="K3" s="35" t="s">
        <v>133</v>
      </c>
      <c r="L3" s="40">
        <f>SUMPRODUCT('Cálculo Gatilho'!$AR$4:$AR$100,'Cálculo Gatilho'!AT4:AT100)</f>
        <v>0</v>
      </c>
      <c r="M3" s="40">
        <f>SUMPRODUCT('Cálculo Gatilho'!$AR$4:$AR$100,'Cálculo Gatilho'!AU4:AU100)</f>
        <v>0</v>
      </c>
      <c r="N3" s="40">
        <f>SUMPRODUCT('Cálculo Gatilho'!$AR$4:$AR$100,'Cálculo Gatilho'!AV4:AV100)</f>
        <v>0</v>
      </c>
      <c r="O3" s="40">
        <f>SUMPRODUCT('Cálculo Gatilho'!$AR$4:$AR$100,'Cálculo Gatilho'!AW4:AW100)</f>
        <v>0</v>
      </c>
      <c r="P3" s="40">
        <f>SUMPRODUCT('Cálculo Gatilho'!$AR$4:$AR$100,'Cálculo Gatilho'!AX4:AX100)</f>
        <v>0</v>
      </c>
      <c r="Q3" s="40">
        <f>SUMPRODUCT('Cálculo Gatilho'!$AR$4:$AR$100,'Cálculo Gatilho'!AY4:AY100)</f>
        <v>0</v>
      </c>
      <c r="R3" s="40">
        <f>SUMPRODUCT('Cálculo Gatilho'!$AR$4:$AR$100,'Cálculo Gatilho'!AZ4:AZ100)</f>
        <v>0</v>
      </c>
      <c r="S3" s="40">
        <f>SUMPRODUCT('Cálculo Gatilho'!$AR$4:$AR$100,'Cálculo Gatilho'!BA4:BA100)</f>
        <v>0</v>
      </c>
      <c r="T3" s="40">
        <f>SUMPRODUCT('Cálculo Gatilho'!$AR$4:$AR$100,'Cálculo Gatilho'!BB4:BB100)</f>
        <v>0</v>
      </c>
      <c r="U3" s="40">
        <f>SUMPRODUCT('Cálculo Gatilho'!$AR$4:$AR$100,'Cálculo Gatilho'!BC4:BC100)</f>
        <v>0</v>
      </c>
      <c r="V3" s="40">
        <f>SUMPRODUCT('Cálculo Gatilho'!$AR$4:$AR$100,'Cálculo Gatilho'!BD4:BD100)</f>
        <v>0</v>
      </c>
      <c r="W3" s="40">
        <f>SUMPRODUCT('Cálculo Gatilho'!$AR$4:$AR$100,'Cálculo Gatilho'!BE4:BE100)</f>
        <v>0</v>
      </c>
      <c r="X3" s="40">
        <f>SUMPRODUCT('Cálculo Gatilho'!$AR$4:$AR$100,'Cálculo Gatilho'!BF4:BF100)</f>
        <v>0</v>
      </c>
      <c r="Y3" s="40">
        <f>SUMPRODUCT('Cálculo Gatilho'!$AR$4:$AR$100,'Cálculo Gatilho'!BG4:BG100)</f>
        <v>0</v>
      </c>
      <c r="Z3" s="40">
        <f>SUMPRODUCT('Cálculo Gatilho'!$AR$4:$AR$100,'Cálculo Gatilho'!BH4:BH100)</f>
        <v>0</v>
      </c>
      <c r="AA3" s="40">
        <f>SUMPRODUCT('Cálculo Gatilho'!$AR$4:$AR$100,'Cálculo Gatilho'!BI4:BI100)</f>
        <v>0</v>
      </c>
      <c r="AB3" s="40">
        <f>SUMPRODUCT('Cálculo Gatilho'!$AR$4:$AR$100,'Cálculo Gatilho'!BJ4:BJ100)</f>
        <v>0</v>
      </c>
      <c r="AC3" s="40">
        <f>SUMPRODUCT('Cálculo Gatilho'!$AR$4:$AR$100,'Cálculo Gatilho'!BK4:BK100)</f>
        <v>0</v>
      </c>
      <c r="AD3" s="40">
        <f>SUMPRODUCT('Cálculo Gatilho'!$AR$4:$AR$100,'Cálculo Gatilho'!BL4:BL100)</f>
        <v>0</v>
      </c>
      <c r="AE3" s="40">
        <f>SUMPRODUCT('Cálculo Gatilho'!$AR$4:$AR$100,'Cálculo Gatilho'!BM4:BM100)</f>
        <v>0</v>
      </c>
      <c r="AF3" s="40">
        <f>SUMPRODUCT('Cálculo Gatilho'!$AR$4:$AR$100,'Cálculo Gatilho'!BN4:BN100)</f>
        <v>0</v>
      </c>
      <c r="AG3" s="40">
        <f>SUMPRODUCT('Cálculo Gatilho'!$AR$4:$AR$100,'Cálculo Gatilho'!BO4:BO100)</f>
        <v>0</v>
      </c>
      <c r="AH3" s="40">
        <f>SUMPRODUCT('Cálculo Gatilho'!$AR$4:$AR$100,'Cálculo Gatilho'!BP4:BP100)</f>
        <v>0</v>
      </c>
      <c r="AI3" s="40">
        <f>SUMPRODUCT('Cálculo Gatilho'!$AR$4:$AR$100,'Cálculo Gatilho'!BQ4:BQ100)</f>
        <v>0</v>
      </c>
      <c r="AJ3" s="40">
        <f>SUMPRODUCT('Cálculo Gatilho'!$AR$4:$AR$100,'Cálculo Gatilho'!BR4:BR100)</f>
        <v>0</v>
      </c>
      <c r="AK3" s="40">
        <f>SUMPRODUCT('Cálculo Gatilho'!$AR$4:$AR$100,'Cálculo Gatilho'!BS4:BS100)</f>
        <v>0</v>
      </c>
      <c r="AL3" s="40">
        <f>SUMPRODUCT('Cálculo Gatilho'!$AR$4:$AR$100,'Cálculo Gatilho'!BT4:BT100)</f>
        <v>0</v>
      </c>
      <c r="AM3" s="40">
        <f>SUMPRODUCT('Cálculo Gatilho'!$AR$4:$AR$100,'Cálculo Gatilho'!BU4:BU100)</f>
        <v>0</v>
      </c>
      <c r="AN3" s="40">
        <f>SUMPRODUCT('Cálculo Gatilho'!$AR$4:$AR$100,'Cálculo Gatilho'!BV4:BV100)</f>
        <v>0</v>
      </c>
      <c r="AO3" s="40">
        <f>SUMPRODUCT('Cálculo Gatilho'!$AR$4:$AR$100,'Cálculo Gatilho'!BW4:BW100)</f>
        <v>0</v>
      </c>
    </row>
    <row r="4" spans="1:41" x14ac:dyDescent="0.2">
      <c r="A4" s="36" t="s">
        <v>27</v>
      </c>
      <c r="B4" s="37">
        <f>INDEX('Cálculo Gatilho'!AR:AR,MATCH(Resumo!A4,'Cálculo Gatilho'!AS:AS,0))</f>
        <v>34</v>
      </c>
      <c r="C4" s="38">
        <f>INDEX('Cálculo Gatilho'!EI:EI,MATCH(Resumo!$A4,'Cálculo Gatilho'!$AS:$AS,0))</f>
        <v>0</v>
      </c>
      <c r="D4" s="38">
        <f>INDEX('Cálculo Gatilho'!EJ:EJ,MATCH(Resumo!$A4,'Cálculo Gatilho'!$AS:$AS,0))</f>
        <v>0</v>
      </c>
      <c r="E4" s="38">
        <f>INDEX('Cálculo Gatilho'!EK:EK,MATCH(Resumo!$A4,'Cálculo Gatilho'!$AS:$AS,0))</f>
        <v>0</v>
      </c>
      <c r="F4" s="39">
        <f t="shared" ref="F4:H57" si="1">$B4*C4</f>
        <v>0</v>
      </c>
      <c r="G4" s="39">
        <f t="shared" si="0"/>
        <v>0</v>
      </c>
      <c r="H4" s="39">
        <f t="shared" si="0"/>
        <v>0</v>
      </c>
      <c r="K4" s="35" t="s">
        <v>134</v>
      </c>
      <c r="L4" s="40">
        <f>SUMPRODUCT('Cálculo Gatilho'!$AR$4:$AR$100,'Cálculo Gatilho'!BY4:BY100)</f>
        <v>0</v>
      </c>
      <c r="M4" s="40">
        <f>SUMPRODUCT('Cálculo Gatilho'!$AR$4:$AR$100,'Cálculo Gatilho'!BZ4:BZ100)</f>
        <v>0</v>
      </c>
      <c r="N4" s="40">
        <f>SUMPRODUCT('Cálculo Gatilho'!$AR$4:$AR$100,'Cálculo Gatilho'!CA4:CA100)</f>
        <v>0</v>
      </c>
      <c r="O4" s="40">
        <f>SUMPRODUCT('Cálculo Gatilho'!$AR$4:$AR$100,'Cálculo Gatilho'!CB4:CB100)</f>
        <v>0</v>
      </c>
      <c r="P4" s="40">
        <f>SUMPRODUCT('Cálculo Gatilho'!$AR$4:$AR$100,'Cálculo Gatilho'!CC4:CC100)</f>
        <v>0</v>
      </c>
      <c r="Q4" s="40">
        <f>SUMPRODUCT('Cálculo Gatilho'!$AR$4:$AR$100,'Cálculo Gatilho'!CD4:CD100)</f>
        <v>0</v>
      </c>
      <c r="R4" s="40">
        <f>SUMPRODUCT('Cálculo Gatilho'!$AR$4:$AR$100,'Cálculo Gatilho'!CE4:CE100)</f>
        <v>0</v>
      </c>
      <c r="S4" s="40">
        <f>SUMPRODUCT('Cálculo Gatilho'!$AR$4:$AR$100,'Cálculo Gatilho'!CF4:CF100)</f>
        <v>0</v>
      </c>
      <c r="T4" s="40">
        <f>SUMPRODUCT('Cálculo Gatilho'!$AR$4:$AR$100,'Cálculo Gatilho'!CG4:CG100)</f>
        <v>0</v>
      </c>
      <c r="U4" s="40">
        <f>SUMPRODUCT('Cálculo Gatilho'!$AR$4:$AR$100,'Cálculo Gatilho'!CH4:CH100)</f>
        <v>0</v>
      </c>
      <c r="V4" s="40">
        <f>SUMPRODUCT('Cálculo Gatilho'!$AR$4:$AR$100,'Cálculo Gatilho'!CI4:CI100)</f>
        <v>0</v>
      </c>
      <c r="W4" s="40">
        <f>SUMPRODUCT('Cálculo Gatilho'!$AR$4:$AR$100,'Cálculo Gatilho'!CJ4:CJ100)</f>
        <v>0</v>
      </c>
      <c r="X4" s="40">
        <f>SUMPRODUCT('Cálculo Gatilho'!$AR$4:$AR$100,'Cálculo Gatilho'!CK4:CK100)</f>
        <v>0</v>
      </c>
      <c r="Y4" s="40">
        <f>SUMPRODUCT('Cálculo Gatilho'!$AR$4:$AR$100,'Cálculo Gatilho'!CL4:CL100)</f>
        <v>0</v>
      </c>
      <c r="Z4" s="40">
        <f>SUMPRODUCT('Cálculo Gatilho'!$AR$4:$AR$100,'Cálculo Gatilho'!CM4:CM100)</f>
        <v>0</v>
      </c>
      <c r="AA4" s="40">
        <f>SUMPRODUCT('Cálculo Gatilho'!$AR$4:$AR$100,'Cálculo Gatilho'!CN4:CN100)</f>
        <v>0</v>
      </c>
      <c r="AB4" s="40">
        <f>SUMPRODUCT('Cálculo Gatilho'!$AR$4:$AR$100,'Cálculo Gatilho'!CO4:CO100)</f>
        <v>0</v>
      </c>
      <c r="AC4" s="40">
        <f>SUMPRODUCT('Cálculo Gatilho'!$AR$4:$AR$100,'Cálculo Gatilho'!CP4:CP100)</f>
        <v>0</v>
      </c>
      <c r="AD4" s="40">
        <f>SUMPRODUCT('Cálculo Gatilho'!$AR$4:$AR$100,'Cálculo Gatilho'!CQ4:CQ100)</f>
        <v>0</v>
      </c>
      <c r="AE4" s="40">
        <f>SUMPRODUCT('Cálculo Gatilho'!$AR$4:$AR$100,'Cálculo Gatilho'!CR4:CR100)</f>
        <v>146.4</v>
      </c>
      <c r="AF4" s="40">
        <f>SUMPRODUCT('Cálculo Gatilho'!$AR$4:$AR$100,'Cálculo Gatilho'!CS4:CS100)</f>
        <v>0</v>
      </c>
      <c r="AG4" s="40">
        <f>SUMPRODUCT('Cálculo Gatilho'!$AR$4:$AR$100,'Cálculo Gatilho'!CT4:CT100)</f>
        <v>108.61658525502671</v>
      </c>
      <c r="AH4" s="40">
        <f>SUMPRODUCT('Cálculo Gatilho'!$AR$4:$AR$100,'Cálculo Gatilho'!CU4:CU100)</f>
        <v>0</v>
      </c>
      <c r="AI4" s="40">
        <f>SUMPRODUCT('Cálculo Gatilho'!$AR$4:$AR$100,'Cálculo Gatilho'!CV4:CV100)</f>
        <v>58.099999999999994</v>
      </c>
      <c r="AJ4" s="40">
        <f>SUMPRODUCT('Cálculo Gatilho'!$AR$4:$AR$100,'Cálculo Gatilho'!CW4:CW100)</f>
        <v>0</v>
      </c>
      <c r="AK4" s="40">
        <f>SUMPRODUCT('Cálculo Gatilho'!$AR$4:$AR$100,'Cálculo Gatilho'!CX4:CX100)</f>
        <v>0</v>
      </c>
      <c r="AL4" s="40">
        <f>SUMPRODUCT('Cálculo Gatilho'!$AR$4:$AR$100,'Cálculo Gatilho'!CY4:CY100)</f>
        <v>0</v>
      </c>
      <c r="AM4" s="40">
        <f>SUMPRODUCT('Cálculo Gatilho'!$AR$4:$AR$100,'Cálculo Gatilho'!CZ4:CZ100)</f>
        <v>0</v>
      </c>
      <c r="AN4" s="40">
        <f>SUMPRODUCT('Cálculo Gatilho'!$AR$4:$AR$100,'Cálculo Gatilho'!DA4:DA100)</f>
        <v>0</v>
      </c>
      <c r="AO4" s="40">
        <f>SUMPRODUCT('Cálculo Gatilho'!$AR$4:$AR$100,'Cálculo Gatilho'!DB4:DB100)</f>
        <v>0</v>
      </c>
    </row>
    <row r="5" spans="1:41" x14ac:dyDescent="0.2">
      <c r="A5" s="36" t="s">
        <v>30</v>
      </c>
      <c r="B5" s="37">
        <f>INDEX('Cálculo Gatilho'!AR:AR,MATCH(Resumo!A5,'Cálculo Gatilho'!AS:AS,0))</f>
        <v>29</v>
      </c>
      <c r="C5" s="38">
        <f>INDEX('Cálculo Gatilho'!EI:EI,MATCH(Resumo!$A5,'Cálculo Gatilho'!$AS:$AS,0))</f>
        <v>0</v>
      </c>
      <c r="D5" s="38">
        <f>INDEX('Cálculo Gatilho'!EJ:EJ,MATCH(Resumo!$A5,'Cálculo Gatilho'!$AS:$AS,0))</f>
        <v>0</v>
      </c>
      <c r="E5" s="38">
        <f>INDEX('Cálculo Gatilho'!EK:EK,MATCH(Resumo!$A5,'Cálculo Gatilho'!$AS:$AS,0))</f>
        <v>0</v>
      </c>
      <c r="F5" s="39">
        <f t="shared" si="1"/>
        <v>0</v>
      </c>
      <c r="G5" s="39">
        <f t="shared" si="0"/>
        <v>0</v>
      </c>
      <c r="H5" s="39">
        <f t="shared" si="0"/>
        <v>0</v>
      </c>
      <c r="K5" s="35" t="s">
        <v>135</v>
      </c>
      <c r="L5" s="40">
        <f>SUMPRODUCT('Cálculo Gatilho'!$AR$4:$AR$100,'Cálculo Gatilho'!DD4:DD100)</f>
        <v>0</v>
      </c>
      <c r="M5" s="40">
        <f>SUMPRODUCT('Cálculo Gatilho'!$AR$4:$AR$100,'Cálculo Gatilho'!DE4:DE100)</f>
        <v>0</v>
      </c>
      <c r="N5" s="40">
        <f>SUMPRODUCT('Cálculo Gatilho'!$AR$4:$AR$100,'Cálculo Gatilho'!DF4:DF100)</f>
        <v>0</v>
      </c>
      <c r="O5" s="40">
        <f>SUMPRODUCT('Cálculo Gatilho'!$AR$4:$AR$100,'Cálculo Gatilho'!DG4:DG100)</f>
        <v>0</v>
      </c>
      <c r="P5" s="40">
        <f>SUMPRODUCT('Cálculo Gatilho'!$AR$4:$AR$100,'Cálculo Gatilho'!DH4:DH100)</f>
        <v>0</v>
      </c>
      <c r="Q5" s="40">
        <f>SUMPRODUCT('Cálculo Gatilho'!$AR$4:$AR$100,'Cálculo Gatilho'!DI4:DI100)</f>
        <v>0</v>
      </c>
      <c r="R5" s="40">
        <f>SUMPRODUCT('Cálculo Gatilho'!$AR$4:$AR$100,'Cálculo Gatilho'!DJ4:DJ100)</f>
        <v>0</v>
      </c>
      <c r="S5" s="40">
        <f>SUMPRODUCT('Cálculo Gatilho'!$AR$4:$AR$100,'Cálculo Gatilho'!DK4:DK100)</f>
        <v>0</v>
      </c>
      <c r="T5" s="40">
        <f>SUMPRODUCT('Cálculo Gatilho'!$AR$4:$AR$100,'Cálculo Gatilho'!DL4:DL100)</f>
        <v>0</v>
      </c>
      <c r="U5" s="40">
        <f>SUMPRODUCT('Cálculo Gatilho'!$AR$4:$AR$100,'Cálculo Gatilho'!DM4:DM100)</f>
        <v>0</v>
      </c>
      <c r="V5" s="40">
        <f>SUMPRODUCT('Cálculo Gatilho'!$AR$4:$AR$100,'Cálculo Gatilho'!DN4:DN100)</f>
        <v>0</v>
      </c>
      <c r="W5" s="40">
        <f>SUMPRODUCT('Cálculo Gatilho'!$AR$4:$AR$100,'Cálculo Gatilho'!DO4:DO100)</f>
        <v>0</v>
      </c>
      <c r="X5" s="40">
        <f>SUMPRODUCT('Cálculo Gatilho'!$AR$4:$AR$100,'Cálculo Gatilho'!DP4:DP100)</f>
        <v>0</v>
      </c>
      <c r="Y5" s="40">
        <f>SUMPRODUCT('Cálculo Gatilho'!$AR$4:$AR$100,'Cálculo Gatilho'!DQ4:DQ100)</f>
        <v>0</v>
      </c>
      <c r="Z5" s="40">
        <f>SUMPRODUCT('Cálculo Gatilho'!$AR$4:$AR$100,'Cálculo Gatilho'!DR4:DR100)</f>
        <v>0</v>
      </c>
      <c r="AA5" s="40">
        <f>SUMPRODUCT('Cálculo Gatilho'!$AR$4:$AR$100,'Cálculo Gatilho'!DS4:DS100)</f>
        <v>0</v>
      </c>
      <c r="AB5" s="40">
        <f>SUMPRODUCT('Cálculo Gatilho'!$AR$4:$AR$100,'Cálculo Gatilho'!DT4:DT100)</f>
        <v>0</v>
      </c>
      <c r="AC5" s="40">
        <f>SUMPRODUCT('Cálculo Gatilho'!$AR$4:$AR$100,'Cálculo Gatilho'!DU4:DU100)</f>
        <v>0</v>
      </c>
      <c r="AD5" s="40">
        <f>SUMPRODUCT('Cálculo Gatilho'!$AR$4:$AR$100,'Cálculo Gatilho'!DV4:DV100)</f>
        <v>0</v>
      </c>
      <c r="AE5" s="40">
        <f>SUMPRODUCT('Cálculo Gatilho'!$AR$4:$AR$100,'Cálculo Gatilho'!DW4:DW100)</f>
        <v>0</v>
      </c>
      <c r="AF5" s="40">
        <f>SUMPRODUCT('Cálculo Gatilho'!$AR$4:$AR$100,'Cálculo Gatilho'!DX4:DX100)</f>
        <v>0</v>
      </c>
      <c r="AG5" s="40">
        <f>SUMPRODUCT('Cálculo Gatilho'!$AR$4:$AR$100,'Cálculo Gatilho'!DY4:DY100)</f>
        <v>0</v>
      </c>
      <c r="AH5" s="40">
        <f>SUMPRODUCT('Cálculo Gatilho'!$AR$4:$AR$100,'Cálculo Gatilho'!DZ4:DZ100)</f>
        <v>0</v>
      </c>
      <c r="AI5" s="40">
        <f>SUMPRODUCT('Cálculo Gatilho'!$AR$4:$AR$100,'Cálculo Gatilho'!EA4:EA100)</f>
        <v>0</v>
      </c>
      <c r="AJ5" s="40">
        <f>SUMPRODUCT('Cálculo Gatilho'!$AR$4:$AR$100,'Cálculo Gatilho'!EB4:EB100)</f>
        <v>0</v>
      </c>
      <c r="AK5" s="40">
        <f>SUMPRODUCT('Cálculo Gatilho'!$AR$4:$AR$100,'Cálculo Gatilho'!EC4:EC100)</f>
        <v>0</v>
      </c>
      <c r="AL5" s="40">
        <f>SUMPRODUCT('Cálculo Gatilho'!$AR$4:$AR$100,'Cálculo Gatilho'!ED4:ED100)</f>
        <v>0</v>
      </c>
      <c r="AM5" s="40">
        <f>SUMPRODUCT('Cálculo Gatilho'!$AR$4:$AR$100,'Cálculo Gatilho'!EE4:EE100)</f>
        <v>0</v>
      </c>
      <c r="AN5" s="40">
        <f>SUMPRODUCT('Cálculo Gatilho'!$AR$4:$AR$100,'Cálculo Gatilho'!EF4:EF100)</f>
        <v>0</v>
      </c>
      <c r="AO5" s="40">
        <f>SUMPRODUCT('Cálculo Gatilho'!$AR$4:$AR$100,'Cálculo Gatilho'!EG4:EG100)</f>
        <v>0</v>
      </c>
    </row>
    <row r="6" spans="1:41" x14ac:dyDescent="0.2">
      <c r="A6" s="36" t="s">
        <v>33</v>
      </c>
      <c r="B6" s="37">
        <f>INDEX('Cálculo Gatilho'!AR:AR,MATCH(Resumo!A6,'Cálculo Gatilho'!AS:AS,0))</f>
        <v>9</v>
      </c>
      <c r="C6" s="38">
        <f>INDEX('Cálculo Gatilho'!EI:EI,MATCH(Resumo!$A6,'Cálculo Gatilho'!$AS:$AS,0))</f>
        <v>0</v>
      </c>
      <c r="D6" s="38">
        <f>INDEX('Cálculo Gatilho'!EJ:EJ,MATCH(Resumo!$A6,'Cálculo Gatilho'!$AS:$AS,0))</f>
        <v>0</v>
      </c>
      <c r="E6" s="38">
        <f>INDEX('Cálculo Gatilho'!EK:EK,MATCH(Resumo!$A6,'Cálculo Gatilho'!$AS:$AS,0))</f>
        <v>0</v>
      </c>
      <c r="F6" s="39">
        <f t="shared" si="1"/>
        <v>0</v>
      </c>
      <c r="G6" s="39">
        <f t="shared" si="0"/>
        <v>0</v>
      </c>
      <c r="H6" s="39">
        <f t="shared" si="0"/>
        <v>0</v>
      </c>
    </row>
    <row r="7" spans="1:41" x14ac:dyDescent="0.2">
      <c r="A7" s="36" t="s">
        <v>36</v>
      </c>
      <c r="B7" s="37">
        <f>INDEX('Cálculo Gatilho'!AR:AR,MATCH(Resumo!A7,'Cálculo Gatilho'!AS:AS,0))</f>
        <v>16</v>
      </c>
      <c r="C7" s="38">
        <f>INDEX('Cálculo Gatilho'!EI:EI,MATCH(Resumo!$A7,'Cálculo Gatilho'!$AS:$AS,0))</f>
        <v>0</v>
      </c>
      <c r="D7" s="38">
        <f>INDEX('Cálculo Gatilho'!EJ:EJ,MATCH(Resumo!$A7,'Cálculo Gatilho'!$AS:$AS,0))</f>
        <v>0</v>
      </c>
      <c r="E7" s="38">
        <f>INDEX('Cálculo Gatilho'!EK:EK,MATCH(Resumo!$A7,'Cálculo Gatilho'!$AS:$AS,0))</f>
        <v>0</v>
      </c>
      <c r="F7" s="39">
        <f t="shared" si="1"/>
        <v>0</v>
      </c>
      <c r="G7" s="39">
        <f t="shared" si="0"/>
        <v>0</v>
      </c>
      <c r="H7" s="39">
        <f t="shared" si="0"/>
        <v>0</v>
      </c>
      <c r="K7" s="34" t="s">
        <v>144</v>
      </c>
      <c r="L7" s="35">
        <v>1</v>
      </c>
      <c r="M7" s="35">
        <v>2</v>
      </c>
      <c r="N7" s="35">
        <v>3</v>
      </c>
      <c r="O7" s="35">
        <v>4</v>
      </c>
      <c r="P7" s="35">
        <v>5</v>
      </c>
      <c r="Q7" s="35">
        <v>6</v>
      </c>
      <c r="R7" s="35">
        <v>7</v>
      </c>
      <c r="S7" s="35">
        <v>8</v>
      </c>
      <c r="T7" s="35">
        <v>9</v>
      </c>
      <c r="U7" s="35">
        <v>10</v>
      </c>
      <c r="V7" s="35">
        <v>11</v>
      </c>
      <c r="W7" s="35">
        <v>12</v>
      </c>
      <c r="X7" s="35">
        <v>13</v>
      </c>
      <c r="Y7" s="35">
        <v>14</v>
      </c>
      <c r="Z7" s="35">
        <v>15</v>
      </c>
      <c r="AA7" s="35">
        <v>16</v>
      </c>
      <c r="AB7" s="35">
        <v>17</v>
      </c>
      <c r="AC7" s="35">
        <v>18</v>
      </c>
      <c r="AD7" s="35">
        <v>19</v>
      </c>
      <c r="AE7" s="35">
        <v>20</v>
      </c>
      <c r="AF7" s="35">
        <v>21</v>
      </c>
      <c r="AG7" s="35">
        <v>22</v>
      </c>
      <c r="AH7" s="35">
        <v>23</v>
      </c>
      <c r="AI7" s="35">
        <v>24</v>
      </c>
      <c r="AJ7" s="35">
        <v>25</v>
      </c>
      <c r="AK7" s="35">
        <v>26</v>
      </c>
      <c r="AL7" s="35">
        <v>27</v>
      </c>
      <c r="AM7" s="35">
        <v>28</v>
      </c>
      <c r="AN7" s="35">
        <v>29</v>
      </c>
      <c r="AO7" s="35">
        <v>30</v>
      </c>
    </row>
    <row r="8" spans="1:41" x14ac:dyDescent="0.2">
      <c r="A8" s="36" t="s">
        <v>39</v>
      </c>
      <c r="B8" s="37">
        <f>INDEX('Cálculo Gatilho'!AR:AR,MATCH(Resumo!A8,'Cálculo Gatilho'!AS:AS,0))</f>
        <v>17.900000000000006</v>
      </c>
      <c r="C8" s="38">
        <f>INDEX('Cálculo Gatilho'!EI:EI,MATCH(Resumo!$A8,'Cálculo Gatilho'!$AS:$AS,0))</f>
        <v>0</v>
      </c>
      <c r="D8" s="38">
        <f>INDEX('Cálculo Gatilho'!EJ:EJ,MATCH(Resumo!$A8,'Cálculo Gatilho'!$AS:$AS,0))</f>
        <v>0</v>
      </c>
      <c r="E8" s="38">
        <f>INDEX('Cálculo Gatilho'!EK:EK,MATCH(Resumo!$A8,'Cálculo Gatilho'!$AS:$AS,0))</f>
        <v>0</v>
      </c>
      <c r="F8" s="39">
        <f t="shared" si="1"/>
        <v>0</v>
      </c>
      <c r="G8" s="39">
        <f t="shared" si="0"/>
        <v>0</v>
      </c>
      <c r="H8" s="39">
        <f t="shared" si="0"/>
        <v>0</v>
      </c>
      <c r="L8" s="35">
        <v>2014</v>
      </c>
      <c r="M8" s="35">
        <v>2015</v>
      </c>
      <c r="N8" s="35">
        <v>2016</v>
      </c>
      <c r="O8" s="35">
        <v>2017</v>
      </c>
      <c r="P8" s="35">
        <v>2018</v>
      </c>
      <c r="Q8" s="35">
        <v>2019</v>
      </c>
      <c r="R8" s="35">
        <v>2020</v>
      </c>
      <c r="S8" s="35">
        <v>2021</v>
      </c>
      <c r="T8" s="35">
        <v>2022</v>
      </c>
      <c r="U8" s="35">
        <v>2023</v>
      </c>
      <c r="V8" s="35">
        <v>2024</v>
      </c>
      <c r="W8" s="35">
        <v>2025</v>
      </c>
      <c r="X8" s="35">
        <v>2026</v>
      </c>
      <c r="Y8" s="35">
        <v>2027</v>
      </c>
      <c r="Z8" s="35">
        <v>2028</v>
      </c>
      <c r="AA8" s="35">
        <v>2029</v>
      </c>
      <c r="AB8" s="35">
        <v>2030</v>
      </c>
      <c r="AC8" s="35">
        <v>2031</v>
      </c>
      <c r="AD8" s="35">
        <v>2032</v>
      </c>
      <c r="AE8" s="35">
        <v>2033</v>
      </c>
      <c r="AF8" s="35">
        <v>2034</v>
      </c>
      <c r="AG8" s="35">
        <v>2035</v>
      </c>
      <c r="AH8" s="35">
        <v>2036</v>
      </c>
      <c r="AI8" s="35">
        <v>2037</v>
      </c>
      <c r="AJ8" s="35">
        <v>2038</v>
      </c>
      <c r="AK8" s="35">
        <v>2039</v>
      </c>
      <c r="AL8" s="35">
        <v>2040</v>
      </c>
      <c r="AM8" s="35">
        <v>2041</v>
      </c>
      <c r="AN8" s="35">
        <v>2042</v>
      </c>
      <c r="AO8" s="35">
        <v>2043</v>
      </c>
    </row>
    <row r="9" spans="1:41" x14ac:dyDescent="0.2">
      <c r="A9" s="36" t="s">
        <v>42</v>
      </c>
      <c r="B9" s="37">
        <f>INDEX('Cálculo Gatilho'!AR:AR,MATCH(Resumo!A9,'Cálculo Gatilho'!AS:AS,0))</f>
        <v>2.2999999999999972</v>
      </c>
      <c r="C9" s="38">
        <f>INDEX('Cálculo Gatilho'!EI:EI,MATCH(Resumo!$A9,'Cálculo Gatilho'!$AS:$AS,0))</f>
        <v>0</v>
      </c>
      <c r="D9" s="38">
        <f>INDEX('Cálculo Gatilho'!EJ:EJ,MATCH(Resumo!$A9,'Cálculo Gatilho'!$AS:$AS,0))</f>
        <v>0</v>
      </c>
      <c r="E9" s="38">
        <f>INDEX('Cálculo Gatilho'!EK:EK,MATCH(Resumo!$A9,'Cálculo Gatilho'!$AS:$AS,0))</f>
        <v>0</v>
      </c>
      <c r="F9" s="39">
        <f t="shared" si="1"/>
        <v>0</v>
      </c>
      <c r="G9" s="39">
        <f t="shared" si="0"/>
        <v>0</v>
      </c>
      <c r="H9" s="39">
        <f t="shared" si="0"/>
        <v>0</v>
      </c>
      <c r="K9" s="35" t="s">
        <v>133</v>
      </c>
      <c r="L9" s="40">
        <f>0.4*L3</f>
        <v>0</v>
      </c>
      <c r="M9" s="40">
        <f>0.4*M3+0.6*L3</f>
        <v>0</v>
      </c>
      <c r="N9" s="40">
        <f t="shared" ref="N9:AN9" si="2">0.4*N3+0.6*M3</f>
        <v>0</v>
      </c>
      <c r="O9" s="40">
        <f t="shared" si="2"/>
        <v>0</v>
      </c>
      <c r="P9" s="40">
        <f t="shared" si="2"/>
        <v>0</v>
      </c>
      <c r="Q9" s="40">
        <f t="shared" si="2"/>
        <v>0</v>
      </c>
      <c r="R9" s="40">
        <f t="shared" si="2"/>
        <v>0</v>
      </c>
      <c r="S9" s="40">
        <f t="shared" si="2"/>
        <v>0</v>
      </c>
      <c r="T9" s="40">
        <f t="shared" si="2"/>
        <v>0</v>
      </c>
      <c r="U9" s="40">
        <f t="shared" si="2"/>
        <v>0</v>
      </c>
      <c r="V9" s="40">
        <f t="shared" si="2"/>
        <v>0</v>
      </c>
      <c r="W9" s="40">
        <f t="shared" si="2"/>
        <v>0</v>
      </c>
      <c r="X9" s="40">
        <f t="shared" si="2"/>
        <v>0</v>
      </c>
      <c r="Y9" s="40">
        <f t="shared" si="2"/>
        <v>0</v>
      </c>
      <c r="Z9" s="40">
        <f t="shared" si="2"/>
        <v>0</v>
      </c>
      <c r="AA9" s="40">
        <f t="shared" si="2"/>
        <v>0</v>
      </c>
      <c r="AB9" s="40">
        <f t="shared" si="2"/>
        <v>0</v>
      </c>
      <c r="AC9" s="40">
        <f t="shared" si="2"/>
        <v>0</v>
      </c>
      <c r="AD9" s="40">
        <f t="shared" si="2"/>
        <v>0</v>
      </c>
      <c r="AE9" s="40">
        <f t="shared" si="2"/>
        <v>0</v>
      </c>
      <c r="AF9" s="40">
        <f t="shared" si="2"/>
        <v>0</v>
      </c>
      <c r="AG9" s="40">
        <f t="shared" si="2"/>
        <v>0</v>
      </c>
      <c r="AH9" s="40">
        <f t="shared" si="2"/>
        <v>0</v>
      </c>
      <c r="AI9" s="40">
        <f t="shared" si="2"/>
        <v>0</v>
      </c>
      <c r="AJ9" s="40">
        <f t="shared" si="2"/>
        <v>0</v>
      </c>
      <c r="AK9" s="40">
        <f t="shared" si="2"/>
        <v>0</v>
      </c>
      <c r="AL9" s="40">
        <f t="shared" si="2"/>
        <v>0</v>
      </c>
      <c r="AM9" s="40">
        <f t="shared" si="2"/>
        <v>0</v>
      </c>
      <c r="AN9" s="40">
        <f t="shared" si="2"/>
        <v>0</v>
      </c>
      <c r="AO9" s="40">
        <f>AO3+0.6*AN3</f>
        <v>0</v>
      </c>
    </row>
    <row r="10" spans="1:41" x14ac:dyDescent="0.2">
      <c r="A10" s="36" t="s">
        <v>45</v>
      </c>
      <c r="B10" s="37">
        <f>INDEX('Cálculo Gatilho'!AR:AR,MATCH(Resumo!A10,'Cálculo Gatilho'!AS:AS,0))</f>
        <v>3</v>
      </c>
      <c r="C10" s="38">
        <f>INDEX('Cálculo Gatilho'!EI:EI,MATCH(Resumo!$A10,'Cálculo Gatilho'!$AS:$AS,0))</f>
        <v>0</v>
      </c>
      <c r="D10" s="38">
        <f>INDEX('Cálculo Gatilho'!EJ:EJ,MATCH(Resumo!$A10,'Cálculo Gatilho'!$AS:$AS,0))</f>
        <v>0</v>
      </c>
      <c r="E10" s="38">
        <f>INDEX('Cálculo Gatilho'!EK:EK,MATCH(Resumo!$A10,'Cálculo Gatilho'!$AS:$AS,0))</f>
        <v>0</v>
      </c>
      <c r="F10" s="39">
        <f t="shared" si="1"/>
        <v>0</v>
      </c>
      <c r="G10" s="39">
        <f t="shared" si="0"/>
        <v>0</v>
      </c>
      <c r="H10" s="39">
        <f t="shared" si="0"/>
        <v>0</v>
      </c>
      <c r="K10" s="35" t="s">
        <v>134</v>
      </c>
      <c r="L10" s="40">
        <f t="shared" ref="L10:L11" si="3">0.4*L4</f>
        <v>0</v>
      </c>
      <c r="M10" s="40">
        <f t="shared" ref="M10:AN11" si="4">0.4*M4+0.6*L4</f>
        <v>0</v>
      </c>
      <c r="N10" s="40">
        <f t="shared" si="4"/>
        <v>0</v>
      </c>
      <c r="O10" s="40">
        <f t="shared" si="4"/>
        <v>0</v>
      </c>
      <c r="P10" s="40">
        <f t="shared" si="4"/>
        <v>0</v>
      </c>
      <c r="Q10" s="40">
        <f t="shared" si="4"/>
        <v>0</v>
      </c>
      <c r="R10" s="40">
        <f t="shared" si="4"/>
        <v>0</v>
      </c>
      <c r="S10" s="40">
        <f t="shared" si="4"/>
        <v>0</v>
      </c>
      <c r="T10" s="40">
        <f t="shared" si="4"/>
        <v>0</v>
      </c>
      <c r="U10" s="40">
        <f t="shared" si="4"/>
        <v>0</v>
      </c>
      <c r="V10" s="40">
        <f t="shared" si="4"/>
        <v>0</v>
      </c>
      <c r="W10" s="40">
        <f t="shared" si="4"/>
        <v>0</v>
      </c>
      <c r="X10" s="40">
        <f t="shared" si="4"/>
        <v>0</v>
      </c>
      <c r="Y10" s="40">
        <f t="shared" si="4"/>
        <v>0</v>
      </c>
      <c r="Z10" s="40">
        <f t="shared" si="4"/>
        <v>0</v>
      </c>
      <c r="AA10" s="40">
        <f t="shared" si="4"/>
        <v>0</v>
      </c>
      <c r="AB10" s="40">
        <f t="shared" si="4"/>
        <v>0</v>
      </c>
      <c r="AC10" s="40">
        <f t="shared" si="4"/>
        <v>0</v>
      </c>
      <c r="AD10" s="40">
        <f t="shared" si="4"/>
        <v>0</v>
      </c>
      <c r="AE10" s="40">
        <f t="shared" si="4"/>
        <v>58.56</v>
      </c>
      <c r="AF10" s="40">
        <f t="shared" si="4"/>
        <v>87.84</v>
      </c>
      <c r="AG10" s="40">
        <f t="shared" si="4"/>
        <v>43.446634102010684</v>
      </c>
      <c r="AH10" s="40">
        <f t="shared" si="4"/>
        <v>65.169951153016015</v>
      </c>
      <c r="AI10" s="40">
        <f t="shared" si="4"/>
        <v>23.24</v>
      </c>
      <c r="AJ10" s="40">
        <f t="shared" si="4"/>
        <v>34.859999999999992</v>
      </c>
      <c r="AK10" s="40">
        <f t="shared" si="4"/>
        <v>0</v>
      </c>
      <c r="AL10" s="40">
        <f t="shared" si="4"/>
        <v>0</v>
      </c>
      <c r="AM10" s="40">
        <f t="shared" si="4"/>
        <v>0</v>
      </c>
      <c r="AN10" s="40">
        <f t="shared" si="4"/>
        <v>0</v>
      </c>
      <c r="AO10" s="40">
        <f t="shared" ref="AO10:AO11" si="5">AO4+0.6*AN4</f>
        <v>0</v>
      </c>
    </row>
    <row r="11" spans="1:41" x14ac:dyDescent="0.2">
      <c r="A11" s="36" t="s">
        <v>48</v>
      </c>
      <c r="B11" s="37">
        <f>INDEX('Cálculo Gatilho'!AR:AR,MATCH(Resumo!A11,'Cálculo Gatilho'!AS:AS,0))</f>
        <v>3.4999999999999858</v>
      </c>
      <c r="C11" s="38">
        <f>INDEX('Cálculo Gatilho'!EI:EI,MATCH(Resumo!$A11,'Cálculo Gatilho'!$AS:$AS,0))</f>
        <v>0</v>
      </c>
      <c r="D11" s="38">
        <f>INDEX('Cálculo Gatilho'!EJ:EJ,MATCH(Resumo!$A11,'Cálculo Gatilho'!$AS:$AS,0))</f>
        <v>0</v>
      </c>
      <c r="E11" s="38">
        <f>INDEX('Cálculo Gatilho'!EK:EK,MATCH(Resumo!$A11,'Cálculo Gatilho'!$AS:$AS,0))</f>
        <v>0</v>
      </c>
      <c r="F11" s="39">
        <f t="shared" si="1"/>
        <v>0</v>
      </c>
      <c r="G11" s="39">
        <f t="shared" si="0"/>
        <v>0</v>
      </c>
      <c r="H11" s="39">
        <f t="shared" si="0"/>
        <v>0</v>
      </c>
      <c r="K11" s="35" t="s">
        <v>135</v>
      </c>
      <c r="L11" s="40">
        <f t="shared" si="3"/>
        <v>0</v>
      </c>
      <c r="M11" s="40">
        <f t="shared" si="4"/>
        <v>0</v>
      </c>
      <c r="N11" s="40">
        <f t="shared" si="4"/>
        <v>0</v>
      </c>
      <c r="O11" s="40">
        <f t="shared" si="4"/>
        <v>0</v>
      </c>
      <c r="P11" s="40">
        <f t="shared" si="4"/>
        <v>0</v>
      </c>
      <c r="Q11" s="40">
        <f t="shared" si="4"/>
        <v>0</v>
      </c>
      <c r="R11" s="40">
        <f t="shared" si="4"/>
        <v>0</v>
      </c>
      <c r="S11" s="40">
        <f t="shared" si="4"/>
        <v>0</v>
      </c>
      <c r="T11" s="40">
        <f t="shared" si="4"/>
        <v>0</v>
      </c>
      <c r="U11" s="40">
        <f t="shared" si="4"/>
        <v>0</v>
      </c>
      <c r="V11" s="40">
        <f t="shared" si="4"/>
        <v>0</v>
      </c>
      <c r="W11" s="40">
        <f t="shared" si="4"/>
        <v>0</v>
      </c>
      <c r="X11" s="40">
        <f t="shared" si="4"/>
        <v>0</v>
      </c>
      <c r="Y11" s="40">
        <f t="shared" si="4"/>
        <v>0</v>
      </c>
      <c r="Z11" s="40">
        <f t="shared" si="4"/>
        <v>0</v>
      </c>
      <c r="AA11" s="40">
        <f t="shared" si="4"/>
        <v>0</v>
      </c>
      <c r="AB11" s="40">
        <f t="shared" si="4"/>
        <v>0</v>
      </c>
      <c r="AC11" s="40">
        <f t="shared" si="4"/>
        <v>0</v>
      </c>
      <c r="AD11" s="40">
        <f t="shared" si="4"/>
        <v>0</v>
      </c>
      <c r="AE11" s="40">
        <f t="shared" si="4"/>
        <v>0</v>
      </c>
      <c r="AF11" s="40">
        <f t="shared" si="4"/>
        <v>0</v>
      </c>
      <c r="AG11" s="40">
        <f t="shared" si="4"/>
        <v>0</v>
      </c>
      <c r="AH11" s="40">
        <f t="shared" si="4"/>
        <v>0</v>
      </c>
      <c r="AI11" s="40">
        <f t="shared" si="4"/>
        <v>0</v>
      </c>
      <c r="AJ11" s="40">
        <f t="shared" si="4"/>
        <v>0</v>
      </c>
      <c r="AK11" s="40">
        <f t="shared" si="4"/>
        <v>0</v>
      </c>
      <c r="AL11" s="40">
        <f t="shared" si="4"/>
        <v>0</v>
      </c>
      <c r="AM11" s="40">
        <f t="shared" si="4"/>
        <v>0</v>
      </c>
      <c r="AN11" s="40">
        <f t="shared" si="4"/>
        <v>0</v>
      </c>
      <c r="AO11" s="40">
        <f t="shared" si="5"/>
        <v>0</v>
      </c>
    </row>
    <row r="12" spans="1:41" x14ac:dyDescent="0.2">
      <c r="A12" s="36" t="s">
        <v>51</v>
      </c>
      <c r="B12" s="37">
        <f>INDEX('Cálculo Gatilho'!AR:AR,MATCH(Resumo!A12,'Cálculo Gatilho'!AS:AS,0))</f>
        <v>6.1000000000000227</v>
      </c>
      <c r="C12" s="38">
        <f>INDEX('Cálculo Gatilho'!EI:EI,MATCH(Resumo!$A12,'Cálculo Gatilho'!$AS:$AS,0))</f>
        <v>0</v>
      </c>
      <c r="D12" s="38">
        <f>INDEX('Cálculo Gatilho'!EJ:EJ,MATCH(Resumo!$A12,'Cálculo Gatilho'!$AS:$AS,0))</f>
        <v>0</v>
      </c>
      <c r="E12" s="38">
        <f>INDEX('Cálculo Gatilho'!EK:EK,MATCH(Resumo!$A12,'Cálculo Gatilho'!$AS:$AS,0))</f>
        <v>0</v>
      </c>
      <c r="F12" s="39">
        <f t="shared" si="1"/>
        <v>0</v>
      </c>
      <c r="G12" s="39">
        <f t="shared" si="0"/>
        <v>0</v>
      </c>
      <c r="H12" s="39">
        <f t="shared" si="0"/>
        <v>0</v>
      </c>
    </row>
    <row r="13" spans="1:41" x14ac:dyDescent="0.2">
      <c r="A13" s="36" t="s">
        <v>54</v>
      </c>
      <c r="B13" s="37">
        <f>INDEX('Cálculo Gatilho'!AR:AR,MATCH(Resumo!A13,'Cálculo Gatilho'!AS:AS,0))</f>
        <v>22.799999999999983</v>
      </c>
      <c r="C13" s="38">
        <f>INDEX('Cálculo Gatilho'!EI:EI,MATCH(Resumo!$A13,'Cálculo Gatilho'!$AS:$AS,0))</f>
        <v>0</v>
      </c>
      <c r="D13" s="38">
        <f>INDEX('Cálculo Gatilho'!EJ:EJ,MATCH(Resumo!$A13,'Cálculo Gatilho'!$AS:$AS,0))</f>
        <v>1</v>
      </c>
      <c r="E13" s="38">
        <f>INDEX('Cálculo Gatilho'!EK:EK,MATCH(Resumo!$A13,'Cálculo Gatilho'!$AS:$AS,0))</f>
        <v>0</v>
      </c>
      <c r="F13" s="39">
        <f t="shared" si="1"/>
        <v>0</v>
      </c>
      <c r="G13" s="39">
        <f t="shared" si="0"/>
        <v>22.799999999999983</v>
      </c>
      <c r="H13" s="39">
        <f t="shared" si="0"/>
        <v>0</v>
      </c>
      <c r="K13" s="34" t="s">
        <v>145</v>
      </c>
      <c r="L13" s="35">
        <v>1</v>
      </c>
      <c r="M13" s="35">
        <v>2</v>
      </c>
      <c r="N13" s="35">
        <v>3</v>
      </c>
      <c r="O13" s="35">
        <v>4</v>
      </c>
      <c r="P13" s="35">
        <v>5</v>
      </c>
      <c r="Q13" s="35">
        <v>6</v>
      </c>
      <c r="R13" s="35">
        <v>7</v>
      </c>
      <c r="S13" s="35">
        <v>8</v>
      </c>
      <c r="T13" s="35">
        <v>9</v>
      </c>
      <c r="U13" s="35">
        <v>10</v>
      </c>
      <c r="V13" s="35">
        <v>11</v>
      </c>
      <c r="W13" s="35">
        <v>12</v>
      </c>
      <c r="X13" s="35">
        <v>13</v>
      </c>
      <c r="Y13" s="35">
        <v>14</v>
      </c>
      <c r="Z13" s="35">
        <v>15</v>
      </c>
      <c r="AA13" s="35">
        <v>16</v>
      </c>
      <c r="AB13" s="35">
        <v>17</v>
      </c>
      <c r="AC13" s="35">
        <v>18</v>
      </c>
      <c r="AD13" s="35">
        <v>19</v>
      </c>
      <c r="AE13" s="35">
        <v>20</v>
      </c>
      <c r="AF13" s="35">
        <v>21</v>
      </c>
      <c r="AG13" s="35">
        <v>22</v>
      </c>
      <c r="AH13" s="35">
        <v>23</v>
      </c>
      <c r="AI13" s="35">
        <v>24</v>
      </c>
      <c r="AJ13" s="35">
        <v>25</v>
      </c>
      <c r="AK13" s="35">
        <v>26</v>
      </c>
      <c r="AL13" s="35">
        <v>27</v>
      </c>
      <c r="AM13" s="35">
        <v>28</v>
      </c>
      <c r="AN13" s="35">
        <v>29</v>
      </c>
      <c r="AO13" s="35">
        <v>30</v>
      </c>
    </row>
    <row r="14" spans="1:41" x14ac:dyDescent="0.2">
      <c r="A14" s="36" t="s">
        <v>56</v>
      </c>
      <c r="B14" s="37">
        <f>INDEX('Cálculo Gatilho'!AR:AR,MATCH(Resumo!A14,'Cálculo Gatilho'!AS:AS,0))</f>
        <v>1.9000000000000057</v>
      </c>
      <c r="C14" s="38">
        <f>INDEX('Cálculo Gatilho'!EI:EI,MATCH(Resumo!$A14,'Cálculo Gatilho'!$AS:$AS,0))</f>
        <v>0</v>
      </c>
      <c r="D14" s="38">
        <f>INDEX('Cálculo Gatilho'!EJ:EJ,MATCH(Resumo!$A14,'Cálculo Gatilho'!$AS:$AS,0))</f>
        <v>1</v>
      </c>
      <c r="E14" s="38">
        <f>INDEX('Cálculo Gatilho'!EK:EK,MATCH(Resumo!$A14,'Cálculo Gatilho'!$AS:$AS,0))</f>
        <v>0</v>
      </c>
      <c r="F14" s="39">
        <f t="shared" si="1"/>
        <v>0</v>
      </c>
      <c r="G14" s="39">
        <f t="shared" si="0"/>
        <v>1.9000000000000057</v>
      </c>
      <c r="H14" s="39">
        <f t="shared" si="0"/>
        <v>0</v>
      </c>
      <c r="L14" s="35">
        <v>2014</v>
      </c>
      <c r="M14" s="35">
        <v>2015</v>
      </c>
      <c r="N14" s="35">
        <v>2016</v>
      </c>
      <c r="O14" s="35">
        <v>2017</v>
      </c>
      <c r="P14" s="35">
        <v>2018</v>
      </c>
      <c r="Q14" s="35">
        <v>2019</v>
      </c>
      <c r="R14" s="35">
        <v>2020</v>
      </c>
      <c r="S14" s="35">
        <v>2021</v>
      </c>
      <c r="T14" s="35">
        <v>2022</v>
      </c>
      <c r="U14" s="35">
        <v>2023</v>
      </c>
      <c r="V14" s="35">
        <v>2024</v>
      </c>
      <c r="W14" s="35">
        <v>2025</v>
      </c>
      <c r="X14" s="35">
        <v>2026</v>
      </c>
      <c r="Y14" s="35">
        <v>2027</v>
      </c>
      <c r="Z14" s="35">
        <v>2028</v>
      </c>
      <c r="AA14" s="35">
        <v>2029</v>
      </c>
      <c r="AB14" s="35">
        <v>2030</v>
      </c>
      <c r="AC14" s="35">
        <v>2031</v>
      </c>
      <c r="AD14" s="35">
        <v>2032</v>
      </c>
      <c r="AE14" s="35">
        <v>2033</v>
      </c>
      <c r="AF14" s="35">
        <v>2034</v>
      </c>
      <c r="AG14" s="35">
        <v>2035</v>
      </c>
      <c r="AH14" s="35">
        <v>2036</v>
      </c>
      <c r="AI14" s="35">
        <v>2037</v>
      </c>
      <c r="AJ14" s="35">
        <v>2038</v>
      </c>
      <c r="AK14" s="35">
        <v>2039</v>
      </c>
      <c r="AL14" s="35">
        <v>2040</v>
      </c>
      <c r="AM14" s="35">
        <v>2041</v>
      </c>
      <c r="AN14" s="35">
        <v>2042</v>
      </c>
      <c r="AO14" s="35">
        <v>2043</v>
      </c>
    </row>
    <row r="15" spans="1:41" x14ac:dyDescent="0.2">
      <c r="A15" s="36" t="s">
        <v>58</v>
      </c>
      <c r="B15" s="37">
        <f>INDEX('Cálculo Gatilho'!AR:AR,MATCH(Resumo!A15,'Cálculo Gatilho'!AS:AS,0))</f>
        <v>1.9000000000000057</v>
      </c>
      <c r="C15" s="38">
        <f>INDEX('Cálculo Gatilho'!EI:EI,MATCH(Resumo!$A15,'Cálculo Gatilho'!$AS:$AS,0))</f>
        <v>0</v>
      </c>
      <c r="D15" s="38">
        <f>INDEX('Cálculo Gatilho'!EJ:EJ,MATCH(Resumo!$A15,'Cálculo Gatilho'!$AS:$AS,0))</f>
        <v>1</v>
      </c>
      <c r="E15" s="38">
        <f>INDEX('Cálculo Gatilho'!EK:EK,MATCH(Resumo!$A15,'Cálculo Gatilho'!$AS:$AS,0))</f>
        <v>0</v>
      </c>
      <c r="F15" s="39">
        <f t="shared" si="1"/>
        <v>0</v>
      </c>
      <c r="G15" s="39">
        <f t="shared" si="0"/>
        <v>1.9000000000000057</v>
      </c>
      <c r="H15" s="39">
        <f t="shared" si="0"/>
        <v>0</v>
      </c>
      <c r="K15" s="35" t="s">
        <v>133</v>
      </c>
      <c r="L15" s="41">
        <f>IFERROR(L9/SUM($L$9:$AO$9),0)</f>
        <v>0</v>
      </c>
      <c r="M15" s="41">
        <f t="shared" ref="M15:AO15" si="6">IFERROR(M9/SUM($L$9:$AO$9),0)</f>
        <v>0</v>
      </c>
      <c r="N15" s="41">
        <f t="shared" si="6"/>
        <v>0</v>
      </c>
      <c r="O15" s="41">
        <f t="shared" si="6"/>
        <v>0</v>
      </c>
      <c r="P15" s="41">
        <f t="shared" si="6"/>
        <v>0</v>
      </c>
      <c r="Q15" s="41">
        <f t="shared" si="6"/>
        <v>0</v>
      </c>
      <c r="R15" s="41">
        <f t="shared" si="6"/>
        <v>0</v>
      </c>
      <c r="S15" s="41">
        <f t="shared" si="6"/>
        <v>0</v>
      </c>
      <c r="T15" s="41">
        <f t="shared" si="6"/>
        <v>0</v>
      </c>
      <c r="U15" s="41">
        <f t="shared" si="6"/>
        <v>0</v>
      </c>
      <c r="V15" s="41">
        <f t="shared" si="6"/>
        <v>0</v>
      </c>
      <c r="W15" s="41">
        <f t="shared" si="6"/>
        <v>0</v>
      </c>
      <c r="X15" s="41">
        <f t="shared" si="6"/>
        <v>0</v>
      </c>
      <c r="Y15" s="41">
        <f t="shared" si="6"/>
        <v>0</v>
      </c>
      <c r="Z15" s="41">
        <f t="shared" si="6"/>
        <v>0</v>
      </c>
      <c r="AA15" s="41">
        <f t="shared" si="6"/>
        <v>0</v>
      </c>
      <c r="AB15" s="41">
        <f t="shared" si="6"/>
        <v>0</v>
      </c>
      <c r="AC15" s="41">
        <f t="shared" si="6"/>
        <v>0</v>
      </c>
      <c r="AD15" s="41">
        <f t="shared" si="6"/>
        <v>0</v>
      </c>
      <c r="AE15" s="41">
        <f t="shared" si="6"/>
        <v>0</v>
      </c>
      <c r="AF15" s="41">
        <f t="shared" si="6"/>
        <v>0</v>
      </c>
      <c r="AG15" s="41">
        <f t="shared" si="6"/>
        <v>0</v>
      </c>
      <c r="AH15" s="41">
        <f t="shared" si="6"/>
        <v>0</v>
      </c>
      <c r="AI15" s="41">
        <f t="shared" si="6"/>
        <v>0</v>
      </c>
      <c r="AJ15" s="41">
        <f t="shared" si="6"/>
        <v>0</v>
      </c>
      <c r="AK15" s="41">
        <f t="shared" si="6"/>
        <v>0</v>
      </c>
      <c r="AL15" s="41">
        <f t="shared" si="6"/>
        <v>0</v>
      </c>
      <c r="AM15" s="41">
        <f t="shared" si="6"/>
        <v>0</v>
      </c>
      <c r="AN15" s="41">
        <f t="shared" si="6"/>
        <v>0</v>
      </c>
      <c r="AO15" s="41">
        <f t="shared" si="6"/>
        <v>0</v>
      </c>
    </row>
    <row r="16" spans="1:41" x14ac:dyDescent="0.2">
      <c r="A16" s="36" t="s">
        <v>60</v>
      </c>
      <c r="B16" s="37">
        <f>INDEX('Cálculo Gatilho'!AR:AR,MATCH(Resumo!A16,'Cálculo Gatilho'!AS:AS,0))</f>
        <v>15.599999999999994</v>
      </c>
      <c r="C16" s="38">
        <f>INDEX('Cálculo Gatilho'!EI:EI,MATCH(Resumo!$A16,'Cálculo Gatilho'!$AS:$AS,0))</f>
        <v>0</v>
      </c>
      <c r="D16" s="38">
        <f>INDEX('Cálculo Gatilho'!EJ:EJ,MATCH(Resumo!$A16,'Cálculo Gatilho'!$AS:$AS,0))</f>
        <v>1</v>
      </c>
      <c r="E16" s="38">
        <f>INDEX('Cálculo Gatilho'!EK:EK,MATCH(Resumo!$A16,'Cálculo Gatilho'!$AS:$AS,0))</f>
        <v>0</v>
      </c>
      <c r="F16" s="39">
        <f t="shared" si="1"/>
        <v>0</v>
      </c>
      <c r="G16" s="39">
        <f t="shared" si="0"/>
        <v>15.599999999999994</v>
      </c>
      <c r="H16" s="39">
        <f t="shared" si="0"/>
        <v>0</v>
      </c>
      <c r="K16" s="35" t="s">
        <v>134</v>
      </c>
      <c r="L16" s="41">
        <f>IFERROR(L10/SUM($L$10:$AO$10),0)</f>
        <v>0</v>
      </c>
      <c r="M16" s="41">
        <f t="shared" ref="M16:AO16" si="7">IFERROR(M10/SUM($L$10:$AO$10),0)</f>
        <v>0</v>
      </c>
      <c r="N16" s="41">
        <f t="shared" si="7"/>
        <v>0</v>
      </c>
      <c r="O16" s="41">
        <f t="shared" si="7"/>
        <v>0</v>
      </c>
      <c r="P16" s="41">
        <f t="shared" si="7"/>
        <v>0</v>
      </c>
      <c r="Q16" s="41">
        <f t="shared" si="7"/>
        <v>0</v>
      </c>
      <c r="R16" s="41">
        <f t="shared" si="7"/>
        <v>0</v>
      </c>
      <c r="S16" s="41">
        <f t="shared" si="7"/>
        <v>0</v>
      </c>
      <c r="T16" s="41">
        <f t="shared" si="7"/>
        <v>0</v>
      </c>
      <c r="U16" s="41">
        <f t="shared" si="7"/>
        <v>0</v>
      </c>
      <c r="V16" s="41">
        <f t="shared" si="7"/>
        <v>0</v>
      </c>
      <c r="W16" s="41">
        <f t="shared" si="7"/>
        <v>0</v>
      </c>
      <c r="X16" s="41">
        <f t="shared" si="7"/>
        <v>0</v>
      </c>
      <c r="Y16" s="41">
        <f t="shared" si="7"/>
        <v>0</v>
      </c>
      <c r="Z16" s="41">
        <f t="shared" si="7"/>
        <v>0</v>
      </c>
      <c r="AA16" s="41">
        <f t="shared" si="7"/>
        <v>0</v>
      </c>
      <c r="AB16" s="41">
        <f t="shared" si="7"/>
        <v>0</v>
      </c>
      <c r="AC16" s="41">
        <f t="shared" si="7"/>
        <v>0</v>
      </c>
      <c r="AD16" s="41">
        <f t="shared" si="7"/>
        <v>0</v>
      </c>
      <c r="AE16" s="41">
        <f t="shared" si="7"/>
        <v>0.18702299002240377</v>
      </c>
      <c r="AF16" s="41">
        <f t="shared" si="7"/>
        <v>0.28053448503360562</v>
      </c>
      <c r="AG16" s="41">
        <f t="shared" si="7"/>
        <v>0.13875545451105484</v>
      </c>
      <c r="AH16" s="41">
        <f t="shared" si="7"/>
        <v>0.20813318176658221</v>
      </c>
      <c r="AI16" s="41">
        <f t="shared" si="7"/>
        <v>7.422155546654137E-2</v>
      </c>
      <c r="AJ16" s="41">
        <f t="shared" si="7"/>
        <v>0.11133233319981205</v>
      </c>
      <c r="AK16" s="41">
        <f t="shared" si="7"/>
        <v>0</v>
      </c>
      <c r="AL16" s="41">
        <f t="shared" si="7"/>
        <v>0</v>
      </c>
      <c r="AM16" s="41">
        <f t="shared" si="7"/>
        <v>0</v>
      </c>
      <c r="AN16" s="41">
        <f t="shared" si="7"/>
        <v>0</v>
      </c>
      <c r="AO16" s="41">
        <f t="shared" si="7"/>
        <v>0</v>
      </c>
    </row>
    <row r="17" spans="1:41" x14ac:dyDescent="0.2">
      <c r="A17" s="36" t="s">
        <v>62</v>
      </c>
      <c r="B17" s="37">
        <f>INDEX('Cálculo Gatilho'!AR:AR,MATCH(Resumo!A17,'Cálculo Gatilho'!AS:AS,0))</f>
        <v>2.1999999999999886</v>
      </c>
      <c r="C17" s="38">
        <f>INDEX('Cálculo Gatilho'!EI:EI,MATCH(Resumo!$A17,'Cálculo Gatilho'!$AS:$AS,0))</f>
        <v>0</v>
      </c>
      <c r="D17" s="38">
        <f>INDEX('Cálculo Gatilho'!EJ:EJ,MATCH(Resumo!$A17,'Cálculo Gatilho'!$AS:$AS,0))</f>
        <v>1</v>
      </c>
      <c r="E17" s="38">
        <f>INDEX('Cálculo Gatilho'!EK:EK,MATCH(Resumo!$A17,'Cálculo Gatilho'!$AS:$AS,0))</f>
        <v>0</v>
      </c>
      <c r="F17" s="39">
        <f t="shared" si="1"/>
        <v>0</v>
      </c>
      <c r="G17" s="39">
        <f t="shared" si="0"/>
        <v>2.1999999999999886</v>
      </c>
      <c r="H17" s="39">
        <f t="shared" si="0"/>
        <v>0</v>
      </c>
      <c r="K17" s="35" t="s">
        <v>135</v>
      </c>
      <c r="L17" s="41">
        <f>IFERROR(L11/SUM($L$11:$AO$11),0)</f>
        <v>0</v>
      </c>
      <c r="M17" s="41">
        <f t="shared" ref="M17:AO17" si="8">IFERROR(M11/SUM($L$11:$AO$11),0)</f>
        <v>0</v>
      </c>
      <c r="N17" s="41">
        <f t="shared" si="8"/>
        <v>0</v>
      </c>
      <c r="O17" s="41">
        <f t="shared" si="8"/>
        <v>0</v>
      </c>
      <c r="P17" s="41">
        <f t="shared" si="8"/>
        <v>0</v>
      </c>
      <c r="Q17" s="41">
        <f t="shared" si="8"/>
        <v>0</v>
      </c>
      <c r="R17" s="41">
        <f t="shared" si="8"/>
        <v>0</v>
      </c>
      <c r="S17" s="41">
        <f t="shared" si="8"/>
        <v>0</v>
      </c>
      <c r="T17" s="41">
        <f t="shared" si="8"/>
        <v>0</v>
      </c>
      <c r="U17" s="41">
        <f t="shared" si="8"/>
        <v>0</v>
      </c>
      <c r="V17" s="41">
        <f t="shared" si="8"/>
        <v>0</v>
      </c>
      <c r="W17" s="41">
        <f t="shared" si="8"/>
        <v>0</v>
      </c>
      <c r="X17" s="41">
        <f t="shared" si="8"/>
        <v>0</v>
      </c>
      <c r="Y17" s="41">
        <f t="shared" si="8"/>
        <v>0</v>
      </c>
      <c r="Z17" s="41">
        <f t="shared" si="8"/>
        <v>0</v>
      </c>
      <c r="AA17" s="41">
        <f t="shared" si="8"/>
        <v>0</v>
      </c>
      <c r="AB17" s="41">
        <f t="shared" si="8"/>
        <v>0</v>
      </c>
      <c r="AC17" s="41">
        <f t="shared" si="8"/>
        <v>0</v>
      </c>
      <c r="AD17" s="41">
        <f t="shared" si="8"/>
        <v>0</v>
      </c>
      <c r="AE17" s="41">
        <f t="shared" si="8"/>
        <v>0</v>
      </c>
      <c r="AF17" s="41">
        <f t="shared" si="8"/>
        <v>0</v>
      </c>
      <c r="AG17" s="41">
        <f t="shared" si="8"/>
        <v>0</v>
      </c>
      <c r="AH17" s="41">
        <f t="shared" si="8"/>
        <v>0</v>
      </c>
      <c r="AI17" s="41">
        <f t="shared" si="8"/>
        <v>0</v>
      </c>
      <c r="AJ17" s="41">
        <f t="shared" si="8"/>
        <v>0</v>
      </c>
      <c r="AK17" s="41">
        <f t="shared" si="8"/>
        <v>0</v>
      </c>
      <c r="AL17" s="41">
        <f t="shared" si="8"/>
        <v>0</v>
      </c>
      <c r="AM17" s="41">
        <f t="shared" si="8"/>
        <v>0</v>
      </c>
      <c r="AN17" s="41">
        <f t="shared" si="8"/>
        <v>0</v>
      </c>
      <c r="AO17" s="41">
        <f t="shared" si="8"/>
        <v>0</v>
      </c>
    </row>
    <row r="18" spans="1:41" x14ac:dyDescent="0.2">
      <c r="A18" s="36" t="s">
        <v>64</v>
      </c>
      <c r="B18" s="37">
        <f>INDEX('Cálculo Gatilho'!AR:AR,MATCH(Resumo!A18,'Cálculo Gatilho'!AS:AS,0))</f>
        <v>2.6000000000000227</v>
      </c>
      <c r="C18" s="38">
        <f>INDEX('Cálculo Gatilho'!EI:EI,MATCH(Resumo!$A18,'Cálculo Gatilho'!$AS:$AS,0))</f>
        <v>0</v>
      </c>
      <c r="D18" s="38">
        <f>INDEX('Cálculo Gatilho'!EJ:EJ,MATCH(Resumo!$A18,'Cálculo Gatilho'!$AS:$AS,0))</f>
        <v>1</v>
      </c>
      <c r="E18" s="38">
        <f>INDEX('Cálculo Gatilho'!EK:EK,MATCH(Resumo!$A18,'Cálculo Gatilho'!$AS:$AS,0))</f>
        <v>0</v>
      </c>
      <c r="F18" s="39">
        <f t="shared" si="1"/>
        <v>0</v>
      </c>
      <c r="G18" s="39">
        <f t="shared" si="0"/>
        <v>2.6000000000000227</v>
      </c>
      <c r="H18" s="39">
        <f t="shared" si="0"/>
        <v>0</v>
      </c>
    </row>
    <row r="19" spans="1:41" x14ac:dyDescent="0.2">
      <c r="A19" s="36" t="s">
        <v>67</v>
      </c>
      <c r="B19" s="37">
        <f>INDEX('Cálculo Gatilho'!AR:AR,MATCH(Resumo!A19,'Cálculo Gatilho'!AS:AS,0))</f>
        <v>6.7999999999999829</v>
      </c>
      <c r="C19" s="38">
        <f>INDEX('Cálculo Gatilho'!EI:EI,MATCH(Resumo!$A19,'Cálculo Gatilho'!$AS:$AS,0))</f>
        <v>0</v>
      </c>
      <c r="D19" s="38">
        <f>INDEX('Cálculo Gatilho'!EJ:EJ,MATCH(Resumo!$A19,'Cálculo Gatilho'!$AS:$AS,0))</f>
        <v>1</v>
      </c>
      <c r="E19" s="38">
        <f>INDEX('Cálculo Gatilho'!EK:EK,MATCH(Resumo!$A19,'Cálculo Gatilho'!$AS:$AS,0))</f>
        <v>0</v>
      </c>
      <c r="F19" s="39">
        <f t="shared" si="1"/>
        <v>0</v>
      </c>
      <c r="G19" s="39">
        <f t="shared" si="1"/>
        <v>6.7999999999999829</v>
      </c>
      <c r="H19" s="39">
        <f t="shared" si="1"/>
        <v>0</v>
      </c>
    </row>
    <row r="20" spans="1:41" x14ac:dyDescent="0.2">
      <c r="A20" s="36" t="s">
        <v>69</v>
      </c>
      <c r="B20" s="37">
        <f>INDEX('Cálculo Gatilho'!AR:AR,MATCH(Resumo!A20,'Cálculo Gatilho'!AS:AS,0))</f>
        <v>1.7000000000000171</v>
      </c>
      <c r="C20" s="38">
        <f>INDEX('Cálculo Gatilho'!EI:EI,MATCH(Resumo!$A20,'Cálculo Gatilho'!$AS:$AS,0))</f>
        <v>0</v>
      </c>
      <c r="D20" s="38">
        <f>INDEX('Cálculo Gatilho'!EJ:EJ,MATCH(Resumo!$A20,'Cálculo Gatilho'!$AS:$AS,0))</f>
        <v>1</v>
      </c>
      <c r="E20" s="38">
        <f>INDEX('Cálculo Gatilho'!EK:EK,MATCH(Resumo!$A20,'Cálculo Gatilho'!$AS:$AS,0))</f>
        <v>0</v>
      </c>
      <c r="F20" s="39">
        <f t="shared" si="1"/>
        <v>0</v>
      </c>
      <c r="G20" s="39">
        <f t="shared" si="1"/>
        <v>1.7000000000000171</v>
      </c>
      <c r="H20" s="39">
        <f t="shared" si="1"/>
        <v>0</v>
      </c>
    </row>
    <row r="21" spans="1:41" x14ac:dyDescent="0.2">
      <c r="A21" s="36" t="s">
        <v>71</v>
      </c>
      <c r="B21" s="37">
        <f>INDEX('Cálculo Gatilho'!AR:AR,MATCH(Resumo!A21,'Cálculo Gatilho'!AS:AS,0))</f>
        <v>2.2999999999999829</v>
      </c>
      <c r="C21" s="38">
        <f>INDEX('Cálculo Gatilho'!EI:EI,MATCH(Resumo!$A21,'Cálculo Gatilho'!$AS:$AS,0))</f>
        <v>0</v>
      </c>
      <c r="D21" s="38">
        <f>INDEX('Cálculo Gatilho'!EJ:EJ,MATCH(Resumo!$A21,'Cálculo Gatilho'!$AS:$AS,0))</f>
        <v>1</v>
      </c>
      <c r="E21" s="38">
        <f>INDEX('Cálculo Gatilho'!EK:EK,MATCH(Resumo!$A21,'Cálculo Gatilho'!$AS:$AS,0))</f>
        <v>0</v>
      </c>
      <c r="F21" s="39">
        <f t="shared" si="1"/>
        <v>0</v>
      </c>
      <c r="G21" s="39">
        <f t="shared" si="1"/>
        <v>2.2999999999999829</v>
      </c>
      <c r="H21" s="39">
        <f t="shared" si="1"/>
        <v>0</v>
      </c>
    </row>
    <row r="22" spans="1:41" x14ac:dyDescent="0.2">
      <c r="A22" s="36" t="s">
        <v>73</v>
      </c>
      <c r="B22" s="37">
        <f>INDEX('Cálculo Gatilho'!AR:AR,MATCH(Resumo!A22,'Cálculo Gatilho'!AS:AS,0))</f>
        <v>23.400000000000006</v>
      </c>
      <c r="C22" s="38">
        <f>INDEX('Cálculo Gatilho'!EI:EI,MATCH(Resumo!$A22,'Cálculo Gatilho'!$AS:$AS,0))</f>
        <v>0</v>
      </c>
      <c r="D22" s="38">
        <f>INDEX('Cálculo Gatilho'!EJ:EJ,MATCH(Resumo!$A22,'Cálculo Gatilho'!$AS:$AS,0))</f>
        <v>1</v>
      </c>
      <c r="E22" s="38">
        <f>INDEX('Cálculo Gatilho'!EK:EK,MATCH(Resumo!$A22,'Cálculo Gatilho'!$AS:$AS,0))</f>
        <v>0</v>
      </c>
      <c r="F22" s="39">
        <f t="shared" si="1"/>
        <v>0</v>
      </c>
      <c r="G22" s="39">
        <f t="shared" si="1"/>
        <v>23.400000000000006</v>
      </c>
      <c r="H22" s="39">
        <f t="shared" si="1"/>
        <v>0</v>
      </c>
    </row>
    <row r="23" spans="1:41" x14ac:dyDescent="0.2">
      <c r="A23" s="36" t="s">
        <v>75</v>
      </c>
      <c r="B23" s="37">
        <f>INDEX('Cálculo Gatilho'!AR:AR,MATCH(Resumo!A23,'Cálculo Gatilho'!AS:AS,0))</f>
        <v>14.199999999999989</v>
      </c>
      <c r="C23" s="38">
        <f>INDEX('Cálculo Gatilho'!EI:EI,MATCH(Resumo!$A23,'Cálculo Gatilho'!$AS:$AS,0))</f>
        <v>0</v>
      </c>
      <c r="D23" s="38">
        <f>INDEX('Cálculo Gatilho'!EJ:EJ,MATCH(Resumo!$A23,'Cálculo Gatilho'!$AS:$AS,0))</f>
        <v>1</v>
      </c>
      <c r="E23" s="38">
        <f>INDEX('Cálculo Gatilho'!EK:EK,MATCH(Resumo!$A23,'Cálculo Gatilho'!$AS:$AS,0))</f>
        <v>0</v>
      </c>
      <c r="F23" s="39">
        <f t="shared" si="1"/>
        <v>0</v>
      </c>
      <c r="G23" s="39">
        <f t="shared" si="1"/>
        <v>14.199999999999989</v>
      </c>
      <c r="H23" s="39">
        <f t="shared" si="1"/>
        <v>0</v>
      </c>
    </row>
    <row r="24" spans="1:41" x14ac:dyDescent="0.2">
      <c r="A24" s="36" t="s">
        <v>77</v>
      </c>
      <c r="B24" s="37">
        <f>INDEX('Cálculo Gatilho'!AR:AR,MATCH(Resumo!A24,'Cálculo Gatilho'!AS:AS,0))</f>
        <v>11.200000000000017</v>
      </c>
      <c r="C24" s="38">
        <f>INDEX('Cálculo Gatilho'!EI:EI,MATCH(Resumo!$A24,'Cálculo Gatilho'!$AS:$AS,0))</f>
        <v>0</v>
      </c>
      <c r="D24" s="38">
        <f>INDEX('Cálculo Gatilho'!EJ:EJ,MATCH(Resumo!$A24,'Cálculo Gatilho'!$AS:$AS,0))</f>
        <v>1</v>
      </c>
      <c r="E24" s="38">
        <f>INDEX('Cálculo Gatilho'!EK:EK,MATCH(Resumo!$A24,'Cálculo Gatilho'!$AS:$AS,0))</f>
        <v>0</v>
      </c>
      <c r="F24" s="39">
        <f t="shared" si="1"/>
        <v>0</v>
      </c>
      <c r="G24" s="39">
        <f t="shared" si="1"/>
        <v>11.200000000000017</v>
      </c>
      <c r="H24" s="39">
        <f t="shared" si="1"/>
        <v>0</v>
      </c>
    </row>
    <row r="25" spans="1:41" x14ac:dyDescent="0.2">
      <c r="A25" s="36" t="s">
        <v>79</v>
      </c>
      <c r="B25" s="37">
        <f>INDEX('Cálculo Gatilho'!AR:AR,MATCH(Resumo!A25,'Cálculo Gatilho'!AS:AS,0))</f>
        <v>5.2999999999999829</v>
      </c>
      <c r="C25" s="38">
        <f>INDEX('Cálculo Gatilho'!EI:EI,MATCH(Resumo!$A25,'Cálculo Gatilho'!$AS:$AS,0))</f>
        <v>0</v>
      </c>
      <c r="D25" s="38">
        <f>INDEX('Cálculo Gatilho'!EJ:EJ,MATCH(Resumo!$A25,'Cálculo Gatilho'!$AS:$AS,0))</f>
        <v>1</v>
      </c>
      <c r="E25" s="38">
        <f>INDEX('Cálculo Gatilho'!EK:EK,MATCH(Resumo!$A25,'Cálculo Gatilho'!$AS:$AS,0))</f>
        <v>0</v>
      </c>
      <c r="F25" s="39">
        <f t="shared" si="1"/>
        <v>0</v>
      </c>
      <c r="G25" s="39">
        <f t="shared" si="1"/>
        <v>5.2999999999999829</v>
      </c>
      <c r="H25" s="39">
        <f t="shared" si="1"/>
        <v>0</v>
      </c>
    </row>
    <row r="26" spans="1:41" x14ac:dyDescent="0.2">
      <c r="A26" s="36" t="s">
        <v>81</v>
      </c>
      <c r="B26" s="37">
        <f>INDEX('Cálculo Gatilho'!AR:AR,MATCH(Resumo!A26,'Cálculo Gatilho'!AS:AS,0))</f>
        <v>12.5</v>
      </c>
      <c r="C26" s="38">
        <f>INDEX('Cálculo Gatilho'!EI:EI,MATCH(Resumo!$A26,'Cálculo Gatilho'!$AS:$AS,0))</f>
        <v>0</v>
      </c>
      <c r="D26" s="38">
        <f>INDEX('Cálculo Gatilho'!EJ:EJ,MATCH(Resumo!$A26,'Cálculo Gatilho'!$AS:$AS,0))</f>
        <v>1</v>
      </c>
      <c r="E26" s="38">
        <f>INDEX('Cálculo Gatilho'!EK:EK,MATCH(Resumo!$A26,'Cálculo Gatilho'!$AS:$AS,0))</f>
        <v>0</v>
      </c>
      <c r="F26" s="39">
        <f t="shared" si="1"/>
        <v>0</v>
      </c>
      <c r="G26" s="39">
        <f t="shared" si="1"/>
        <v>12.5</v>
      </c>
      <c r="H26" s="39">
        <f t="shared" si="1"/>
        <v>0</v>
      </c>
    </row>
    <row r="27" spans="1:41" x14ac:dyDescent="0.2">
      <c r="A27" s="36" t="s">
        <v>83</v>
      </c>
      <c r="B27" s="37">
        <f>INDEX('Cálculo Gatilho'!AR:AR,MATCH(Resumo!A27,'Cálculo Gatilho'!AS:AS,0))</f>
        <v>2.6999999999999886</v>
      </c>
      <c r="C27" s="38">
        <f>INDEX('Cálculo Gatilho'!EI:EI,MATCH(Resumo!$A27,'Cálculo Gatilho'!$AS:$AS,0))</f>
        <v>0</v>
      </c>
      <c r="D27" s="38">
        <f>INDEX('Cálculo Gatilho'!EJ:EJ,MATCH(Resumo!$A27,'Cálculo Gatilho'!$AS:$AS,0))</f>
        <v>1</v>
      </c>
      <c r="E27" s="38">
        <f>INDEX('Cálculo Gatilho'!EK:EK,MATCH(Resumo!$A27,'Cálculo Gatilho'!$AS:$AS,0))</f>
        <v>0</v>
      </c>
      <c r="F27" s="39">
        <f t="shared" si="1"/>
        <v>0</v>
      </c>
      <c r="G27" s="39">
        <f t="shared" si="1"/>
        <v>2.6999999999999886</v>
      </c>
      <c r="H27" s="39">
        <f t="shared" si="1"/>
        <v>0</v>
      </c>
    </row>
    <row r="28" spans="1:41" x14ac:dyDescent="0.2">
      <c r="A28" s="36" t="s">
        <v>85</v>
      </c>
      <c r="B28" s="37">
        <f>INDEX('Cálculo Gatilho'!AR:AR,MATCH(Resumo!A28,'Cálculo Gatilho'!AS:AS,0))</f>
        <v>7.7000000000000455</v>
      </c>
      <c r="C28" s="38">
        <f>INDEX('Cálculo Gatilho'!EI:EI,MATCH(Resumo!$A28,'Cálculo Gatilho'!$AS:$AS,0))</f>
        <v>0</v>
      </c>
      <c r="D28" s="38">
        <f>INDEX('Cálculo Gatilho'!EJ:EJ,MATCH(Resumo!$A28,'Cálculo Gatilho'!$AS:$AS,0))</f>
        <v>1</v>
      </c>
      <c r="E28" s="38">
        <f>INDEX('Cálculo Gatilho'!EK:EK,MATCH(Resumo!$A28,'Cálculo Gatilho'!$AS:$AS,0))</f>
        <v>0</v>
      </c>
      <c r="F28" s="39">
        <f t="shared" si="1"/>
        <v>0</v>
      </c>
      <c r="G28" s="39">
        <f t="shared" si="1"/>
        <v>7.7000000000000455</v>
      </c>
      <c r="H28" s="39">
        <f t="shared" si="1"/>
        <v>0</v>
      </c>
    </row>
    <row r="29" spans="1:41" x14ac:dyDescent="0.2">
      <c r="A29" s="36" t="s">
        <v>87</v>
      </c>
      <c r="B29" s="37">
        <f>INDEX('Cálculo Gatilho'!AR:AR,MATCH(Resumo!A29,'Cálculo Gatilho'!AS:AS,0))</f>
        <v>0.89999999999997726</v>
      </c>
      <c r="C29" s="38">
        <f>INDEX('Cálculo Gatilho'!EI:EI,MATCH(Resumo!$A29,'Cálculo Gatilho'!$AS:$AS,0))</f>
        <v>0</v>
      </c>
      <c r="D29" s="38">
        <f>INDEX('Cálculo Gatilho'!EJ:EJ,MATCH(Resumo!$A29,'Cálculo Gatilho'!$AS:$AS,0))</f>
        <v>1</v>
      </c>
      <c r="E29" s="38">
        <f>INDEX('Cálculo Gatilho'!EK:EK,MATCH(Resumo!$A29,'Cálculo Gatilho'!$AS:$AS,0))</f>
        <v>0</v>
      </c>
      <c r="F29" s="39">
        <f t="shared" si="1"/>
        <v>0</v>
      </c>
      <c r="G29" s="39">
        <f t="shared" si="1"/>
        <v>0.89999999999997726</v>
      </c>
      <c r="H29" s="39">
        <f t="shared" si="1"/>
        <v>0</v>
      </c>
    </row>
    <row r="30" spans="1:41" x14ac:dyDescent="0.2">
      <c r="A30" s="36" t="s">
        <v>89</v>
      </c>
      <c r="B30" s="37">
        <f>INDEX('Cálculo Gatilho'!AR:AR,MATCH(Resumo!A30,'Cálculo Gatilho'!AS:AS,0))</f>
        <v>8.3999999999999773</v>
      </c>
      <c r="C30" s="38">
        <f>INDEX('Cálculo Gatilho'!EI:EI,MATCH(Resumo!$A30,'Cálculo Gatilho'!$AS:$AS,0))</f>
        <v>0</v>
      </c>
      <c r="D30" s="38">
        <f>INDEX('Cálculo Gatilho'!EJ:EJ,MATCH(Resumo!$A30,'Cálculo Gatilho'!$AS:$AS,0))</f>
        <v>1</v>
      </c>
      <c r="E30" s="38">
        <f>INDEX('Cálculo Gatilho'!EK:EK,MATCH(Resumo!$A30,'Cálculo Gatilho'!$AS:$AS,0))</f>
        <v>0</v>
      </c>
      <c r="F30" s="39">
        <f t="shared" si="1"/>
        <v>0</v>
      </c>
      <c r="G30" s="39">
        <f t="shared" si="1"/>
        <v>8.3999999999999773</v>
      </c>
      <c r="H30" s="39">
        <f t="shared" si="1"/>
        <v>0</v>
      </c>
    </row>
    <row r="31" spans="1:41" x14ac:dyDescent="0.2">
      <c r="A31" s="36" t="s">
        <v>90</v>
      </c>
      <c r="B31" s="37">
        <f>INDEX('Cálculo Gatilho'!AR:AR,MATCH(Resumo!A31,'Cálculo Gatilho'!AS:AS,0))</f>
        <v>36.5</v>
      </c>
      <c r="C31" s="38">
        <f>INDEX('Cálculo Gatilho'!EI:EI,MATCH(Resumo!$A31,'Cálculo Gatilho'!$AS:$AS,0))</f>
        <v>0</v>
      </c>
      <c r="D31" s="38">
        <f>INDEX('Cálculo Gatilho'!EJ:EJ,MATCH(Resumo!$A31,'Cálculo Gatilho'!$AS:$AS,0))</f>
        <v>1</v>
      </c>
      <c r="E31" s="38">
        <f>INDEX('Cálculo Gatilho'!EK:EK,MATCH(Resumo!$A31,'Cálculo Gatilho'!$AS:$AS,0))</f>
        <v>0</v>
      </c>
      <c r="F31" s="39">
        <f t="shared" si="1"/>
        <v>0</v>
      </c>
      <c r="G31" s="39">
        <f t="shared" si="1"/>
        <v>36.5</v>
      </c>
      <c r="H31" s="39">
        <f t="shared" si="1"/>
        <v>0</v>
      </c>
    </row>
    <row r="32" spans="1:41" x14ac:dyDescent="0.2">
      <c r="A32" s="36" t="s">
        <v>91</v>
      </c>
      <c r="B32" s="37">
        <f>INDEX('Cálculo Gatilho'!AR:AR,MATCH(Resumo!A32,'Cálculo Gatilho'!AS:AS,0))</f>
        <v>4.7000000000000455</v>
      </c>
      <c r="C32" s="38">
        <f>INDEX('Cálculo Gatilho'!EI:EI,MATCH(Resumo!$A32,'Cálculo Gatilho'!$AS:$AS,0))</f>
        <v>0</v>
      </c>
      <c r="D32" s="38">
        <f>INDEX('Cálculo Gatilho'!EJ:EJ,MATCH(Resumo!$A32,'Cálculo Gatilho'!$AS:$AS,0))</f>
        <v>1</v>
      </c>
      <c r="E32" s="38">
        <f>INDEX('Cálculo Gatilho'!EK:EK,MATCH(Resumo!$A32,'Cálculo Gatilho'!$AS:$AS,0))</f>
        <v>0</v>
      </c>
      <c r="F32" s="39">
        <f t="shared" si="1"/>
        <v>0</v>
      </c>
      <c r="G32" s="39">
        <f t="shared" si="1"/>
        <v>4.7000000000000455</v>
      </c>
      <c r="H32" s="39">
        <f t="shared" si="1"/>
        <v>0</v>
      </c>
    </row>
    <row r="33" spans="1:8" x14ac:dyDescent="0.2">
      <c r="A33" s="36" t="s">
        <v>92</v>
      </c>
      <c r="B33" s="37">
        <f>INDEX('Cálculo Gatilho'!AR:AR,MATCH(Resumo!A33,'Cálculo Gatilho'!AS:AS,0))</f>
        <v>1.1999999999999886</v>
      </c>
      <c r="C33" s="38">
        <f>INDEX('Cálculo Gatilho'!EI:EI,MATCH(Resumo!$A33,'Cálculo Gatilho'!$AS:$AS,0))</f>
        <v>0</v>
      </c>
      <c r="D33" s="38">
        <f>INDEX('Cálculo Gatilho'!EJ:EJ,MATCH(Resumo!$A33,'Cálculo Gatilho'!$AS:$AS,0))</f>
        <v>1</v>
      </c>
      <c r="E33" s="38">
        <f>INDEX('Cálculo Gatilho'!EK:EK,MATCH(Resumo!$A33,'Cálculo Gatilho'!$AS:$AS,0))</f>
        <v>0</v>
      </c>
      <c r="F33" s="39">
        <f t="shared" si="1"/>
        <v>0</v>
      </c>
      <c r="G33" s="39">
        <f t="shared" si="1"/>
        <v>1.1999999999999886</v>
      </c>
      <c r="H33" s="39">
        <f t="shared" si="1"/>
        <v>0</v>
      </c>
    </row>
    <row r="34" spans="1:8" x14ac:dyDescent="0.2">
      <c r="A34" s="36" t="s">
        <v>153</v>
      </c>
      <c r="B34" s="37">
        <f>INDEX('Cálculo Gatilho'!AR:AR,MATCH(Resumo!A34,'Cálculo Gatilho'!AS:AS,0))</f>
        <v>7.62</v>
      </c>
      <c r="C34" s="38">
        <f>INDEX('Cálculo Gatilho'!EI:EI,MATCH(Resumo!$A34,'Cálculo Gatilho'!$AS:$AS,0))</f>
        <v>0</v>
      </c>
      <c r="D34" s="38">
        <f>INDEX('Cálculo Gatilho'!EJ:EJ,MATCH(Resumo!$A34,'Cálculo Gatilho'!$AS:$AS,0))</f>
        <v>1</v>
      </c>
      <c r="E34" s="38">
        <f>INDEX('Cálculo Gatilho'!EK:EK,MATCH(Resumo!$A34,'Cálculo Gatilho'!$AS:$AS,0))</f>
        <v>0</v>
      </c>
      <c r="F34" s="39">
        <f t="shared" si="1"/>
        <v>0</v>
      </c>
      <c r="G34" s="39">
        <f t="shared" si="1"/>
        <v>7.62</v>
      </c>
      <c r="H34" s="39">
        <f t="shared" si="1"/>
        <v>0</v>
      </c>
    </row>
    <row r="35" spans="1:8" x14ac:dyDescent="0.2">
      <c r="A35" s="36" t="s">
        <v>154</v>
      </c>
      <c r="B35" s="37">
        <f>INDEX('Cálculo Gatilho'!AR:AR,MATCH(Resumo!A35,'Cálculo Gatilho'!AS:AS,0))</f>
        <v>10.379999999999999</v>
      </c>
      <c r="C35" s="38">
        <f>INDEX('Cálculo Gatilho'!EI:EI,MATCH(Resumo!$A35,'Cálculo Gatilho'!$AS:$AS,0))</f>
        <v>0</v>
      </c>
      <c r="D35" s="38">
        <f>INDEX('Cálculo Gatilho'!EJ:EJ,MATCH(Resumo!$A35,'Cálculo Gatilho'!$AS:$AS,0))</f>
        <v>1</v>
      </c>
      <c r="E35" s="38">
        <f>INDEX('Cálculo Gatilho'!EK:EK,MATCH(Resumo!$A35,'Cálculo Gatilho'!$AS:$AS,0))</f>
        <v>0</v>
      </c>
      <c r="F35" s="39">
        <f t="shared" si="1"/>
        <v>0</v>
      </c>
      <c r="G35" s="39">
        <f t="shared" si="1"/>
        <v>10.379999999999999</v>
      </c>
      <c r="H35" s="39">
        <f t="shared" si="1"/>
        <v>0</v>
      </c>
    </row>
    <row r="36" spans="1:8" x14ac:dyDescent="0.2">
      <c r="A36" s="36" t="s">
        <v>155</v>
      </c>
      <c r="B36" s="37">
        <f>INDEX('Cálculo Gatilho'!AR:AR,MATCH(Resumo!A36,'Cálculo Gatilho'!AS:AS,0))</f>
        <v>2.99</v>
      </c>
      <c r="C36" s="38">
        <f>INDEX('Cálculo Gatilho'!EI:EI,MATCH(Resumo!$A36,'Cálculo Gatilho'!$AS:$AS,0))</f>
        <v>0</v>
      </c>
      <c r="D36" s="38">
        <f>INDEX('Cálculo Gatilho'!EJ:EJ,MATCH(Resumo!$A36,'Cálculo Gatilho'!$AS:$AS,0))</f>
        <v>0</v>
      </c>
      <c r="E36" s="38">
        <f>INDEX('Cálculo Gatilho'!EK:EK,MATCH(Resumo!$A36,'Cálculo Gatilho'!$AS:$AS,0))</f>
        <v>0</v>
      </c>
      <c r="F36" s="39">
        <f t="shared" si="1"/>
        <v>0</v>
      </c>
      <c r="G36" s="39">
        <f t="shared" si="1"/>
        <v>0</v>
      </c>
      <c r="H36" s="39">
        <f t="shared" si="1"/>
        <v>0</v>
      </c>
    </row>
    <row r="37" spans="1:8" x14ac:dyDescent="0.2">
      <c r="A37" s="36" t="s">
        <v>156</v>
      </c>
      <c r="B37" s="37">
        <f>INDEX('Cálculo Gatilho'!AR:AR,MATCH(Resumo!A37,'Cálculo Gatilho'!AS:AS,0))</f>
        <v>4.58</v>
      </c>
      <c r="C37" s="38">
        <f>INDEX('Cálculo Gatilho'!EI:EI,MATCH(Resumo!$A37,'Cálculo Gatilho'!$AS:$AS,0))</f>
        <v>0</v>
      </c>
      <c r="D37" s="38">
        <f>INDEX('Cálculo Gatilho'!EJ:EJ,MATCH(Resumo!$A37,'Cálculo Gatilho'!$AS:$AS,0))</f>
        <v>0</v>
      </c>
      <c r="E37" s="38">
        <f>INDEX('Cálculo Gatilho'!EK:EK,MATCH(Resumo!$A37,'Cálculo Gatilho'!$AS:$AS,0))</f>
        <v>0</v>
      </c>
      <c r="F37" s="39">
        <f t="shared" si="1"/>
        <v>0</v>
      </c>
      <c r="G37" s="39">
        <f t="shared" si="1"/>
        <v>0</v>
      </c>
      <c r="H37" s="39">
        <f t="shared" si="1"/>
        <v>0</v>
      </c>
    </row>
    <row r="38" spans="1:8" x14ac:dyDescent="0.2">
      <c r="A38" s="36" t="s">
        <v>157</v>
      </c>
      <c r="B38" s="37">
        <f>INDEX('Cálculo Gatilho'!AR:AR,MATCH(Resumo!A38,'Cálculo Gatilho'!AS:AS,0))</f>
        <v>2.5</v>
      </c>
      <c r="C38" s="38">
        <f>INDEX('Cálculo Gatilho'!EI:EI,MATCH(Resumo!$A38,'Cálculo Gatilho'!$AS:$AS,0))</f>
        <v>0</v>
      </c>
      <c r="D38" s="38">
        <f>INDEX('Cálculo Gatilho'!EJ:EJ,MATCH(Resumo!$A38,'Cálculo Gatilho'!$AS:$AS,0))</f>
        <v>0</v>
      </c>
      <c r="E38" s="38">
        <f>INDEX('Cálculo Gatilho'!EK:EK,MATCH(Resumo!$A38,'Cálculo Gatilho'!$AS:$AS,0))</f>
        <v>0</v>
      </c>
      <c r="F38" s="39">
        <f t="shared" si="1"/>
        <v>0</v>
      </c>
      <c r="G38" s="39">
        <f t="shared" si="1"/>
        <v>0</v>
      </c>
      <c r="H38" s="39">
        <f t="shared" si="1"/>
        <v>0</v>
      </c>
    </row>
    <row r="39" spans="1:8" x14ac:dyDescent="0.2">
      <c r="A39" s="36" t="s">
        <v>97</v>
      </c>
      <c r="B39" s="37">
        <f>INDEX('Cálculo Gatilho'!AR:AR,MATCH(Resumo!A39,'Cálculo Gatilho'!AS:AS,0))</f>
        <v>48</v>
      </c>
      <c r="C39" s="38">
        <f>INDEX('Cálculo Gatilho'!EI:EI,MATCH(Resumo!$A39,'Cálculo Gatilho'!$AS:$AS,0))</f>
        <v>0</v>
      </c>
      <c r="D39" s="38">
        <f>INDEX('Cálculo Gatilho'!EJ:EJ,MATCH(Resumo!$A39,'Cálculo Gatilho'!$AS:$AS,0))</f>
        <v>0</v>
      </c>
      <c r="E39" s="38">
        <f>INDEX('Cálculo Gatilho'!EK:EK,MATCH(Resumo!$A39,'Cálculo Gatilho'!$AS:$AS,0))</f>
        <v>0</v>
      </c>
      <c r="F39" s="39">
        <f t="shared" si="1"/>
        <v>0</v>
      </c>
      <c r="G39" s="39">
        <f t="shared" si="1"/>
        <v>0</v>
      </c>
      <c r="H39" s="39">
        <f t="shared" si="1"/>
        <v>0</v>
      </c>
    </row>
    <row r="40" spans="1:8" x14ac:dyDescent="0.2">
      <c r="A40" s="36" t="s">
        <v>99</v>
      </c>
      <c r="B40" s="37">
        <f>INDEX('Cálculo Gatilho'!AR:AR,MATCH(Resumo!A40,'Cálculo Gatilho'!AS:AS,0))</f>
        <v>10</v>
      </c>
      <c r="C40" s="38">
        <f>INDEX('Cálculo Gatilho'!EI:EI,MATCH(Resumo!$A40,'Cálculo Gatilho'!$AS:$AS,0))</f>
        <v>0</v>
      </c>
      <c r="D40" s="38">
        <f>INDEX('Cálculo Gatilho'!EJ:EJ,MATCH(Resumo!$A40,'Cálculo Gatilho'!$AS:$AS,0))</f>
        <v>0</v>
      </c>
      <c r="E40" s="38">
        <f>INDEX('Cálculo Gatilho'!EK:EK,MATCH(Resumo!$A40,'Cálculo Gatilho'!$AS:$AS,0))</f>
        <v>0</v>
      </c>
      <c r="F40" s="39">
        <f t="shared" si="1"/>
        <v>0</v>
      </c>
      <c r="G40" s="39">
        <f t="shared" si="1"/>
        <v>0</v>
      </c>
      <c r="H40" s="39">
        <f t="shared" si="1"/>
        <v>0</v>
      </c>
    </row>
    <row r="41" spans="1:8" x14ac:dyDescent="0.2">
      <c r="A41" s="36" t="s">
        <v>101</v>
      </c>
      <c r="B41" s="37">
        <f>INDEX('Cálculo Gatilho'!AR:AR,MATCH(Resumo!A41,'Cálculo Gatilho'!AS:AS,0))</f>
        <v>3.1999999999999886</v>
      </c>
      <c r="C41" s="38">
        <f>INDEX('Cálculo Gatilho'!EI:EI,MATCH(Resumo!$A41,'Cálculo Gatilho'!$AS:$AS,0))</f>
        <v>0</v>
      </c>
      <c r="D41" s="38">
        <f>INDEX('Cálculo Gatilho'!EJ:EJ,MATCH(Resumo!$A41,'Cálculo Gatilho'!$AS:$AS,0))</f>
        <v>0</v>
      </c>
      <c r="E41" s="38">
        <f>INDEX('Cálculo Gatilho'!EK:EK,MATCH(Resumo!$A41,'Cálculo Gatilho'!$AS:$AS,0))</f>
        <v>0</v>
      </c>
      <c r="F41" s="39">
        <f t="shared" si="1"/>
        <v>0</v>
      </c>
      <c r="G41" s="39">
        <f t="shared" si="1"/>
        <v>0</v>
      </c>
      <c r="H41" s="39">
        <f t="shared" si="1"/>
        <v>0</v>
      </c>
    </row>
    <row r="42" spans="1:8" x14ac:dyDescent="0.2">
      <c r="A42" s="36" t="s">
        <v>103</v>
      </c>
      <c r="B42" s="37">
        <f>INDEX('Cálculo Gatilho'!AR:AR,MATCH(Resumo!A42,'Cálculo Gatilho'!AS:AS,0))</f>
        <v>7</v>
      </c>
      <c r="C42" s="38">
        <f>INDEX('Cálculo Gatilho'!EI:EI,MATCH(Resumo!$A42,'Cálculo Gatilho'!$AS:$AS,0))</f>
        <v>0</v>
      </c>
      <c r="D42" s="38">
        <f>INDEX('Cálculo Gatilho'!EJ:EJ,MATCH(Resumo!$A42,'Cálculo Gatilho'!$AS:$AS,0))</f>
        <v>0</v>
      </c>
      <c r="E42" s="38">
        <f>INDEX('Cálculo Gatilho'!EK:EK,MATCH(Resumo!$A42,'Cálculo Gatilho'!$AS:$AS,0))</f>
        <v>0</v>
      </c>
      <c r="F42" s="39">
        <f t="shared" si="1"/>
        <v>0</v>
      </c>
      <c r="G42" s="39">
        <f t="shared" si="1"/>
        <v>0</v>
      </c>
      <c r="H42" s="39">
        <f t="shared" si="1"/>
        <v>0</v>
      </c>
    </row>
    <row r="43" spans="1:8" x14ac:dyDescent="0.2">
      <c r="A43" s="36" t="s">
        <v>105</v>
      </c>
      <c r="B43" s="37">
        <f>INDEX('Cálculo Gatilho'!AR:AR,MATCH(Resumo!A43,'Cálculo Gatilho'!AS:AS,0))</f>
        <v>38.800000000000011</v>
      </c>
      <c r="C43" s="38">
        <f>INDEX('Cálculo Gatilho'!EI:EI,MATCH(Resumo!$A43,'Cálculo Gatilho'!$AS:$AS,0))</f>
        <v>0</v>
      </c>
      <c r="D43" s="38">
        <f>INDEX('Cálculo Gatilho'!EJ:EJ,MATCH(Resumo!$A43,'Cálculo Gatilho'!$AS:$AS,0))</f>
        <v>1</v>
      </c>
      <c r="E43" s="38">
        <f>INDEX('Cálculo Gatilho'!EK:EK,MATCH(Resumo!$A43,'Cálculo Gatilho'!$AS:$AS,0))</f>
        <v>0</v>
      </c>
      <c r="F43" s="39">
        <f t="shared" si="1"/>
        <v>0</v>
      </c>
      <c r="G43" s="39">
        <f t="shared" si="1"/>
        <v>38.800000000000011</v>
      </c>
      <c r="H43" s="39">
        <f t="shared" si="1"/>
        <v>0</v>
      </c>
    </row>
    <row r="44" spans="1:8" x14ac:dyDescent="0.2">
      <c r="A44" s="36" t="s">
        <v>107</v>
      </c>
      <c r="B44" s="37">
        <f>INDEX('Cálculo Gatilho'!AR:AR,MATCH(Resumo!A44,'Cálculo Gatilho'!AS:AS,0))</f>
        <v>4.3999999999999773</v>
      </c>
      <c r="C44" s="38">
        <f>INDEX('Cálculo Gatilho'!EI:EI,MATCH(Resumo!$A44,'Cálculo Gatilho'!$AS:$AS,0))</f>
        <v>0</v>
      </c>
      <c r="D44" s="38">
        <f>INDEX('Cálculo Gatilho'!EJ:EJ,MATCH(Resumo!$A44,'Cálculo Gatilho'!$AS:$AS,0))</f>
        <v>1</v>
      </c>
      <c r="E44" s="38">
        <f>INDEX('Cálculo Gatilho'!EK:EK,MATCH(Resumo!$A44,'Cálculo Gatilho'!$AS:$AS,0))</f>
        <v>0</v>
      </c>
      <c r="F44" s="39">
        <f t="shared" si="1"/>
        <v>0</v>
      </c>
      <c r="G44" s="39">
        <f t="shared" si="1"/>
        <v>4.3999999999999773</v>
      </c>
      <c r="H44" s="39">
        <f t="shared" si="1"/>
        <v>0</v>
      </c>
    </row>
    <row r="45" spans="1:8" x14ac:dyDescent="0.2">
      <c r="A45" s="36" t="s">
        <v>109</v>
      </c>
      <c r="B45" s="37">
        <f>INDEX('Cálculo Gatilho'!AR:AR,MATCH(Resumo!A45,'Cálculo Gatilho'!AS:AS,0))</f>
        <v>15.100000000000023</v>
      </c>
      <c r="C45" s="38">
        <f>INDEX('Cálculo Gatilho'!EI:EI,MATCH(Resumo!$A45,'Cálculo Gatilho'!$AS:$AS,0))</f>
        <v>0</v>
      </c>
      <c r="D45" s="38">
        <f>INDEX('Cálculo Gatilho'!EJ:EJ,MATCH(Resumo!$A45,'Cálculo Gatilho'!$AS:$AS,0))</f>
        <v>1</v>
      </c>
      <c r="E45" s="38">
        <f>INDEX('Cálculo Gatilho'!EK:EK,MATCH(Resumo!$A45,'Cálculo Gatilho'!$AS:$AS,0))</f>
        <v>0</v>
      </c>
      <c r="F45" s="39">
        <f t="shared" si="1"/>
        <v>0</v>
      </c>
      <c r="G45" s="39">
        <f t="shared" si="1"/>
        <v>15.100000000000023</v>
      </c>
      <c r="H45" s="39">
        <f t="shared" si="1"/>
        <v>0</v>
      </c>
    </row>
    <row r="46" spans="1:8" x14ac:dyDescent="0.2">
      <c r="A46" s="36" t="s">
        <v>111</v>
      </c>
      <c r="B46" s="37">
        <f>INDEX('Cálculo Gatilho'!AR:AR,MATCH(Resumo!A46,'Cálculo Gatilho'!AS:AS,0))</f>
        <v>23.699999999999989</v>
      </c>
      <c r="C46" s="38">
        <f>INDEX('Cálculo Gatilho'!EI:EI,MATCH(Resumo!$A46,'Cálculo Gatilho'!$AS:$AS,0))</f>
        <v>0</v>
      </c>
      <c r="D46" s="38">
        <f>INDEX('Cálculo Gatilho'!EJ:EJ,MATCH(Resumo!$A46,'Cálculo Gatilho'!$AS:$AS,0))</f>
        <v>1</v>
      </c>
      <c r="E46" s="38">
        <f>INDEX('Cálculo Gatilho'!EK:EK,MATCH(Resumo!$A46,'Cálculo Gatilho'!$AS:$AS,0))</f>
        <v>0</v>
      </c>
      <c r="F46" s="39">
        <f t="shared" si="1"/>
        <v>0</v>
      </c>
      <c r="G46" s="39">
        <f t="shared" si="1"/>
        <v>23.699999999999989</v>
      </c>
      <c r="H46" s="39">
        <f t="shared" si="1"/>
        <v>0</v>
      </c>
    </row>
    <row r="47" spans="1:8" x14ac:dyDescent="0.2">
      <c r="A47" s="36" t="s">
        <v>113</v>
      </c>
      <c r="B47" s="37">
        <f>INDEX('Cálculo Gatilho'!AR:AR,MATCH(Resumo!A47,'Cálculo Gatilho'!AS:AS,0))</f>
        <v>3.4000000000000341</v>
      </c>
      <c r="C47" s="38">
        <f>INDEX('Cálculo Gatilho'!EI:EI,MATCH(Resumo!$A47,'Cálculo Gatilho'!$AS:$AS,0))</f>
        <v>0</v>
      </c>
      <c r="D47" s="38">
        <f>INDEX('Cálculo Gatilho'!EJ:EJ,MATCH(Resumo!$A47,'Cálculo Gatilho'!$AS:$AS,0))</f>
        <v>1</v>
      </c>
      <c r="E47" s="38">
        <f>INDEX('Cálculo Gatilho'!EK:EK,MATCH(Resumo!$A47,'Cálculo Gatilho'!$AS:$AS,0))</f>
        <v>0</v>
      </c>
      <c r="F47" s="39">
        <f t="shared" si="1"/>
        <v>0</v>
      </c>
      <c r="G47" s="39">
        <f t="shared" si="1"/>
        <v>3.4000000000000341</v>
      </c>
      <c r="H47" s="39">
        <f t="shared" si="1"/>
        <v>0</v>
      </c>
    </row>
    <row r="48" spans="1:8" x14ac:dyDescent="0.2">
      <c r="A48" s="36" t="s">
        <v>115</v>
      </c>
      <c r="B48" s="37">
        <f>INDEX('Cálculo Gatilho'!AR:AR,MATCH(Resumo!A48,'Cálculo Gatilho'!AS:AS,0))</f>
        <v>85.799999999999955</v>
      </c>
      <c r="C48" s="38">
        <f>INDEX('Cálculo Gatilho'!EI:EI,MATCH(Resumo!$A48,'Cálculo Gatilho'!$AS:$AS,0))</f>
        <v>0</v>
      </c>
      <c r="D48" s="38">
        <f>INDEX('Cálculo Gatilho'!EJ:EJ,MATCH(Resumo!$A48,'Cálculo Gatilho'!$AS:$AS,0))</f>
        <v>0.27058957173690784</v>
      </c>
      <c r="E48" s="38">
        <f>INDEX('Cálculo Gatilho'!EK:EK,MATCH(Resumo!$A48,'Cálculo Gatilho'!$AS:$AS,0))</f>
        <v>0</v>
      </c>
      <c r="F48" s="39">
        <f t="shared" si="1"/>
        <v>0</v>
      </c>
      <c r="G48" s="39">
        <f t="shared" si="1"/>
        <v>23.216585255026679</v>
      </c>
      <c r="H48" s="39">
        <f t="shared" si="1"/>
        <v>0</v>
      </c>
    </row>
    <row r="49" spans="1:8" x14ac:dyDescent="0.2">
      <c r="A49" s="36" t="s">
        <v>117</v>
      </c>
      <c r="B49" s="37">
        <f>INDEX('Cálculo Gatilho'!AR:AR,MATCH(Resumo!A49,'Cálculo Gatilho'!AS:AS,0))</f>
        <v>7.8000000000000682</v>
      </c>
      <c r="C49" s="38">
        <f>INDEX('Cálculo Gatilho'!EI:EI,MATCH(Resumo!$A49,'Cálculo Gatilho'!$AS:$AS,0))</f>
        <v>0</v>
      </c>
      <c r="D49" s="38">
        <f>INDEX('Cálculo Gatilho'!EJ:EJ,MATCH(Resumo!$A49,'Cálculo Gatilho'!$AS:$AS,0))</f>
        <v>0</v>
      </c>
      <c r="E49" s="38">
        <f>INDEX('Cálculo Gatilho'!EK:EK,MATCH(Resumo!$A49,'Cálculo Gatilho'!$AS:$AS,0))</f>
        <v>0</v>
      </c>
      <c r="F49" s="39">
        <f t="shared" si="1"/>
        <v>0</v>
      </c>
      <c r="G49" s="39">
        <f t="shared" si="1"/>
        <v>0</v>
      </c>
      <c r="H49" s="39">
        <f t="shared" si="1"/>
        <v>0</v>
      </c>
    </row>
    <row r="50" spans="1:8" x14ac:dyDescent="0.2">
      <c r="A50" s="36" t="s">
        <v>119</v>
      </c>
      <c r="B50" s="37">
        <f>INDEX('Cálculo Gatilho'!AR:AR,MATCH(Resumo!A50,'Cálculo Gatilho'!AS:AS,0))</f>
        <v>41.5</v>
      </c>
      <c r="C50" s="38">
        <f>INDEX('Cálculo Gatilho'!EI:EI,MATCH(Resumo!$A50,'Cálculo Gatilho'!$AS:$AS,0))</f>
        <v>0</v>
      </c>
      <c r="D50" s="38">
        <f>INDEX('Cálculo Gatilho'!EJ:EJ,MATCH(Resumo!$A50,'Cálculo Gatilho'!$AS:$AS,0))</f>
        <v>0</v>
      </c>
      <c r="E50" s="38">
        <f>INDEX('Cálculo Gatilho'!EK:EK,MATCH(Resumo!$A50,'Cálculo Gatilho'!$AS:$AS,0))</f>
        <v>0</v>
      </c>
      <c r="F50" s="39">
        <f t="shared" si="1"/>
        <v>0</v>
      </c>
      <c r="G50" s="39">
        <f t="shared" si="1"/>
        <v>0</v>
      </c>
      <c r="H50" s="39">
        <f t="shared" si="1"/>
        <v>0</v>
      </c>
    </row>
    <row r="51" spans="1:8" x14ac:dyDescent="0.2">
      <c r="A51" s="36" t="s">
        <v>121</v>
      </c>
      <c r="B51" s="37">
        <f>INDEX('Cálculo Gatilho'!AR:AR,MATCH(Resumo!A51,'Cálculo Gatilho'!AS:AS,0))</f>
        <v>13.199999999999932</v>
      </c>
      <c r="C51" s="38">
        <f>INDEX('Cálculo Gatilho'!EI:EI,MATCH(Resumo!$A51,'Cálculo Gatilho'!$AS:$AS,0))</f>
        <v>0</v>
      </c>
      <c r="D51" s="38">
        <f>INDEX('Cálculo Gatilho'!EJ:EJ,MATCH(Resumo!$A51,'Cálculo Gatilho'!$AS:$AS,0))</f>
        <v>0</v>
      </c>
      <c r="E51" s="38">
        <f>INDEX('Cálculo Gatilho'!EK:EK,MATCH(Resumo!$A51,'Cálculo Gatilho'!$AS:$AS,0))</f>
        <v>0</v>
      </c>
      <c r="F51" s="39">
        <f t="shared" si="1"/>
        <v>0</v>
      </c>
      <c r="G51" s="39">
        <f t="shared" si="1"/>
        <v>0</v>
      </c>
      <c r="H51" s="39">
        <f t="shared" si="1"/>
        <v>0</v>
      </c>
    </row>
    <row r="52" spans="1:8" x14ac:dyDescent="0.2">
      <c r="A52" s="36" t="s">
        <v>123</v>
      </c>
      <c r="B52" s="37">
        <f>INDEX('Cálculo Gatilho'!AR:AR,MATCH(Resumo!A52,'Cálculo Gatilho'!AS:AS,0))</f>
        <v>34</v>
      </c>
      <c r="C52" s="38">
        <f>INDEX('Cálculo Gatilho'!EI:EI,MATCH(Resumo!$A52,'Cálculo Gatilho'!$AS:$AS,0))</f>
        <v>0</v>
      </c>
      <c r="D52" s="38">
        <f>INDEX('Cálculo Gatilho'!EJ:EJ,MATCH(Resumo!$A52,'Cálculo Gatilho'!$AS:$AS,0))</f>
        <v>0</v>
      </c>
      <c r="E52" s="38">
        <f>INDEX('Cálculo Gatilho'!EK:EK,MATCH(Resumo!$A52,'Cálculo Gatilho'!$AS:$AS,0))</f>
        <v>0</v>
      </c>
      <c r="F52" s="39">
        <f t="shared" si="1"/>
        <v>0</v>
      </c>
      <c r="G52" s="39">
        <f t="shared" si="1"/>
        <v>0</v>
      </c>
      <c r="H52" s="39">
        <f t="shared" si="1"/>
        <v>0</v>
      </c>
    </row>
    <row r="53" spans="1:8" x14ac:dyDescent="0.2">
      <c r="A53" s="36" t="s">
        <v>125</v>
      </c>
      <c r="B53" s="37">
        <f>INDEX('Cálculo Gatilho'!AR:AR,MATCH(Resumo!A53,'Cálculo Gatilho'!AS:AS,0))</f>
        <v>56.600000000000023</v>
      </c>
      <c r="C53" s="38">
        <f>INDEX('Cálculo Gatilho'!EI:EI,MATCH(Resumo!$A53,'Cálculo Gatilho'!$AS:$AS,0))</f>
        <v>0</v>
      </c>
      <c r="D53" s="38">
        <f>INDEX('Cálculo Gatilho'!EJ:EJ,MATCH(Resumo!$A53,'Cálculo Gatilho'!$AS:$AS,0))</f>
        <v>0</v>
      </c>
      <c r="E53" s="38">
        <f>INDEX('Cálculo Gatilho'!EK:EK,MATCH(Resumo!$A53,'Cálculo Gatilho'!$AS:$AS,0))</f>
        <v>0</v>
      </c>
      <c r="F53" s="39">
        <f t="shared" si="1"/>
        <v>0</v>
      </c>
      <c r="G53" s="39">
        <f t="shared" si="1"/>
        <v>0</v>
      </c>
      <c r="H53" s="39">
        <f t="shared" si="1"/>
        <v>0</v>
      </c>
    </row>
    <row r="54" spans="1:8" x14ac:dyDescent="0.2">
      <c r="A54" s="36" t="s">
        <v>127</v>
      </c>
      <c r="B54" s="37">
        <f>INDEX('Cálculo Gatilho'!AR:AR,MATCH(Resumo!A54,'Cálculo Gatilho'!AS:AS,0))</f>
        <v>5.7999999999999545</v>
      </c>
      <c r="C54" s="38">
        <f>INDEX('Cálculo Gatilho'!EI:EI,MATCH(Resumo!$A54,'Cálculo Gatilho'!$AS:$AS,0))</f>
        <v>0</v>
      </c>
      <c r="D54" s="38">
        <f>INDEX('Cálculo Gatilho'!EJ:EJ,MATCH(Resumo!$A54,'Cálculo Gatilho'!$AS:$AS,0))</f>
        <v>0</v>
      </c>
      <c r="E54" s="38">
        <f>INDEX('Cálculo Gatilho'!EK:EK,MATCH(Resumo!$A54,'Cálculo Gatilho'!$AS:$AS,0))</f>
        <v>0</v>
      </c>
      <c r="F54" s="39">
        <f t="shared" si="1"/>
        <v>0</v>
      </c>
      <c r="G54" s="39">
        <f t="shared" si="1"/>
        <v>0</v>
      </c>
      <c r="H54" s="39">
        <f t="shared" si="1"/>
        <v>0</v>
      </c>
    </row>
    <row r="55" spans="1:8" x14ac:dyDescent="0.2">
      <c r="A55" s="36" t="s">
        <v>129</v>
      </c>
      <c r="B55" s="37">
        <f>INDEX('Cálculo Gatilho'!AR:AR,MATCH(Resumo!A55,'Cálculo Gatilho'!AS:AS,0))</f>
        <v>8.2000000000000455</v>
      </c>
      <c r="C55" s="38">
        <f>INDEX('Cálculo Gatilho'!EI:EI,MATCH(Resumo!$A55,'Cálculo Gatilho'!$AS:$AS,0))</f>
        <v>0</v>
      </c>
      <c r="D55" s="38">
        <f>INDEX('Cálculo Gatilho'!EJ:EJ,MATCH(Resumo!$A55,'Cálculo Gatilho'!$AS:$AS,0))</f>
        <v>0</v>
      </c>
      <c r="E55" s="38">
        <f>INDEX('Cálculo Gatilho'!EK:EK,MATCH(Resumo!$A55,'Cálculo Gatilho'!$AS:$AS,0))</f>
        <v>0</v>
      </c>
      <c r="F55" s="39">
        <f t="shared" si="1"/>
        <v>0</v>
      </c>
      <c r="G55" s="39">
        <f t="shared" si="1"/>
        <v>0</v>
      </c>
      <c r="H55" s="39">
        <f t="shared" si="1"/>
        <v>0</v>
      </c>
    </row>
    <row r="56" spans="1:8" x14ac:dyDescent="0.2">
      <c r="A56" s="36" t="s">
        <v>131</v>
      </c>
      <c r="B56" s="37">
        <f>INDEX('Cálculo Gatilho'!AR:AR,MATCH(Resumo!A56,'Cálculo Gatilho'!AS:AS,0))</f>
        <v>27.299999999999955</v>
      </c>
      <c r="C56" s="38">
        <f>INDEX('Cálculo Gatilho'!EI:EI,MATCH(Resumo!$A56,'Cálculo Gatilho'!$AS:$AS,0))</f>
        <v>0</v>
      </c>
      <c r="D56" s="38">
        <f>INDEX('Cálculo Gatilho'!EJ:EJ,MATCH(Resumo!$A56,'Cálculo Gatilho'!$AS:$AS,0))</f>
        <v>0</v>
      </c>
      <c r="E56" s="38">
        <f>INDEX('Cálculo Gatilho'!EK:EK,MATCH(Resumo!$A56,'Cálculo Gatilho'!$AS:$AS,0))</f>
        <v>0</v>
      </c>
      <c r="F56" s="39">
        <f t="shared" si="1"/>
        <v>0</v>
      </c>
      <c r="G56" s="39">
        <f t="shared" si="1"/>
        <v>0</v>
      </c>
      <c r="H56" s="39">
        <f t="shared" si="1"/>
        <v>0</v>
      </c>
    </row>
    <row r="57" spans="1:8" x14ac:dyDescent="0.2">
      <c r="A57" s="36" t="s">
        <v>132</v>
      </c>
      <c r="B57" s="37">
        <f>INDEX('Cálculo Gatilho'!AR:AR,MATCH(Resumo!A57,'Cálculo Gatilho'!AS:AS,0))</f>
        <v>34.300000000000068</v>
      </c>
      <c r="C57" s="38">
        <f>INDEX('Cálculo Gatilho'!EI:EI,MATCH(Resumo!$A57,'Cálculo Gatilho'!$AS:$AS,0))</f>
        <v>0</v>
      </c>
      <c r="D57" s="38">
        <f>INDEX('Cálculo Gatilho'!EJ:EJ,MATCH(Resumo!$A57,'Cálculo Gatilho'!$AS:$AS,0))</f>
        <v>0</v>
      </c>
      <c r="E57" s="38">
        <f>INDEX('Cálculo Gatilho'!EK:EK,MATCH(Resumo!$A57,'Cálculo Gatilho'!$AS:$AS,0))</f>
        <v>0</v>
      </c>
      <c r="F57" s="39">
        <f t="shared" si="1"/>
        <v>0</v>
      </c>
      <c r="G57" s="39">
        <f t="shared" si="1"/>
        <v>0</v>
      </c>
      <c r="H57" s="39">
        <f t="shared" si="1"/>
        <v>0</v>
      </c>
    </row>
    <row r="58" spans="1:8" x14ac:dyDescent="0.2">
      <c r="A58" s="36" t="s">
        <v>164</v>
      </c>
      <c r="B58" s="37">
        <f>INDEX('Cálculo Gatilho'!AR:AR,MATCH(Resumo!A58,'Cálculo Gatilho'!AS:AS,0))</f>
        <v>10.600000000000023</v>
      </c>
      <c r="C58" s="38">
        <f>INDEX('Cálculo Gatilho'!EI:EI,MATCH(Resumo!$A58,'Cálculo Gatilho'!$AS:$AS,0))</f>
        <v>0</v>
      </c>
      <c r="D58" s="38">
        <f>INDEX('Cálculo Gatilho'!EJ:EJ,MATCH(Resumo!$A58,'Cálculo Gatilho'!$AS:$AS,0))</f>
        <v>0</v>
      </c>
      <c r="E58" s="38">
        <f>INDEX('Cálculo Gatilho'!EK:EK,MATCH(Resumo!$A58,'Cálculo Gatilho'!$AS:$AS,0))</f>
        <v>0</v>
      </c>
      <c r="F58" s="39">
        <f t="shared" ref="F58:F60" si="9">$B58*C58</f>
        <v>0</v>
      </c>
      <c r="G58" s="39">
        <f t="shared" ref="G58:G60" si="10">$B58*D58</f>
        <v>0</v>
      </c>
      <c r="H58" s="39">
        <f t="shared" ref="H58:H60" si="11">$B58*E58</f>
        <v>0</v>
      </c>
    </row>
    <row r="59" spans="1:8" x14ac:dyDescent="0.2">
      <c r="A59" s="36" t="s">
        <v>165</v>
      </c>
      <c r="B59" s="37">
        <f>INDEX('Cálculo Gatilho'!AR:AR,MATCH(Resumo!A59,'Cálculo Gatilho'!AS:AS,0))</f>
        <v>7.5999999999999091</v>
      </c>
      <c r="C59" s="38">
        <f>INDEX('Cálculo Gatilho'!EI:EI,MATCH(Resumo!$A59,'Cálculo Gatilho'!$AS:$AS,0))</f>
        <v>0</v>
      </c>
      <c r="D59" s="38">
        <f>INDEX('Cálculo Gatilho'!EJ:EJ,MATCH(Resumo!$A59,'Cálculo Gatilho'!$AS:$AS,0))</f>
        <v>0</v>
      </c>
      <c r="E59" s="38">
        <f>INDEX('Cálculo Gatilho'!EK:EK,MATCH(Resumo!$A59,'Cálculo Gatilho'!$AS:$AS,0))</f>
        <v>0</v>
      </c>
      <c r="F59" s="39">
        <f t="shared" si="9"/>
        <v>0</v>
      </c>
      <c r="G59" s="39">
        <f t="shared" si="10"/>
        <v>0</v>
      </c>
      <c r="H59" s="39">
        <f t="shared" si="11"/>
        <v>0</v>
      </c>
    </row>
    <row r="60" spans="1:8" x14ac:dyDescent="0.2">
      <c r="A60" s="36" t="s">
        <v>166</v>
      </c>
      <c r="B60" s="37">
        <f>INDEX('Cálculo Gatilho'!AR:AR,MATCH(Resumo!A60,'Cálculo Gatilho'!AS:AS,0))</f>
        <v>15.200000000000045</v>
      </c>
      <c r="C60" s="38">
        <f>INDEX('Cálculo Gatilho'!EI:EI,MATCH(Resumo!$A60,'Cálculo Gatilho'!$AS:$AS,0))</f>
        <v>0</v>
      </c>
      <c r="D60" s="38">
        <f>INDEX('Cálculo Gatilho'!EJ:EJ,MATCH(Resumo!$A60,'Cálculo Gatilho'!$AS:$AS,0))</f>
        <v>0</v>
      </c>
      <c r="E60" s="38">
        <f>INDEX('Cálculo Gatilho'!EK:EK,MATCH(Resumo!$A60,'Cálculo Gatilho'!$AS:$AS,0))</f>
        <v>0</v>
      </c>
      <c r="F60" s="39">
        <f t="shared" si="9"/>
        <v>0</v>
      </c>
      <c r="G60" s="39">
        <f t="shared" si="10"/>
        <v>0</v>
      </c>
      <c r="H60" s="39">
        <f t="shared" si="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2013-03-28T17:48:26Z</dcterms:created>
  <dcterms:modified xsi:type="dcterms:W3CDTF">2013-04-30T18:38:26Z</dcterms:modified>
</cp:coreProperties>
</file>